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2"/>
  </bookViews>
  <sheets>
    <sheet name="BONDED  WAREHOUSE " sheetId="2" r:id="rId1"/>
    <sheet name="CUSTOM  CLEARED " sheetId="3" r:id="rId2"/>
    <sheet name="GIOS  SPORT   GLOBAL  " sheetId="4" r:id="rId3"/>
  </sheets>
  <externalReferences>
    <externalReference r:id="rId4"/>
  </externalReferences>
  <definedNames>
    <definedName name="_xlnm.Print_Titles" localSheetId="0">'BONDED  WAREHOUSE '!$2:$2</definedName>
    <definedName name="_xlnm.Print_Titles" localSheetId="1">'CUSTOM  CLEARED '!$2:$2</definedName>
    <definedName name="_xlnm.Print_Titles" localSheetId="2">'GIOS  SPORT   GLOBAL  '!$2:$2</definedName>
  </definedNames>
  <calcPr calcId="152511"/>
</workbook>
</file>

<file path=xl/calcChain.xml><?xml version="1.0" encoding="utf-8"?>
<calcChain xmlns="http://schemas.openxmlformats.org/spreadsheetml/2006/main">
  <c r="AA71" i="4" l="1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F3" i="4"/>
  <c r="G3" i="4"/>
  <c r="F4" i="4"/>
  <c r="G4" i="4"/>
  <c r="F5" i="4"/>
  <c r="H5" i="4" s="1"/>
  <c r="G5" i="4"/>
  <c r="F6" i="4"/>
  <c r="G6" i="4"/>
  <c r="H6" i="4"/>
  <c r="F7" i="4"/>
  <c r="H7" i="4" s="1"/>
  <c r="G7" i="4"/>
  <c r="F8" i="4"/>
  <c r="H8" i="4" s="1"/>
  <c r="G8" i="4"/>
  <c r="F9" i="4"/>
  <c r="G9" i="4"/>
  <c r="H9" i="4"/>
  <c r="F10" i="4"/>
  <c r="H10" i="4" s="1"/>
  <c r="G10" i="4"/>
  <c r="F11" i="4"/>
  <c r="H11" i="4" s="1"/>
  <c r="G11" i="4"/>
  <c r="F12" i="4"/>
  <c r="G12" i="4"/>
  <c r="F13" i="4"/>
  <c r="H13" i="4" s="1"/>
  <c r="G13" i="4"/>
  <c r="F14" i="4"/>
  <c r="G14" i="4"/>
  <c r="F15" i="4"/>
  <c r="H15" i="4" s="1"/>
  <c r="F16" i="4"/>
  <c r="H16" i="4"/>
  <c r="F17" i="4"/>
  <c r="H17" i="4" s="1"/>
  <c r="F18" i="4"/>
  <c r="H18" i="4"/>
  <c r="F42" i="4"/>
  <c r="G42" i="4"/>
  <c r="F43" i="4"/>
  <c r="G43" i="4"/>
  <c r="F44" i="4"/>
  <c r="H44" i="4" s="1"/>
  <c r="G44" i="4"/>
  <c r="F45" i="4"/>
  <c r="G45" i="4"/>
  <c r="F46" i="4"/>
  <c r="H46" i="4" s="1"/>
  <c r="G46" i="4"/>
  <c r="F47" i="4"/>
  <c r="G47" i="4"/>
  <c r="F48" i="4"/>
  <c r="H48" i="4" s="1"/>
  <c r="G48" i="4"/>
  <c r="F49" i="4"/>
  <c r="G49" i="4"/>
  <c r="F50" i="4"/>
  <c r="G50" i="4"/>
  <c r="F51" i="4"/>
  <c r="G51" i="4"/>
  <c r="F52" i="4"/>
  <c r="G52" i="4"/>
  <c r="H52" i="4" s="1"/>
  <c r="F53" i="4"/>
  <c r="G53" i="4"/>
  <c r="F54" i="4"/>
  <c r="G54" i="4"/>
  <c r="F55" i="4"/>
  <c r="G55" i="4"/>
  <c r="H55" i="4" s="1"/>
  <c r="F56" i="4"/>
  <c r="G56" i="4"/>
  <c r="F57" i="4"/>
  <c r="G57" i="4"/>
  <c r="H57" i="4" s="1"/>
  <c r="F58" i="4"/>
  <c r="G58" i="4"/>
  <c r="F59" i="4"/>
  <c r="G59" i="4"/>
  <c r="F60" i="4"/>
  <c r="G60" i="4"/>
  <c r="F61" i="4"/>
  <c r="G61" i="4"/>
  <c r="H61" i="4" s="1"/>
  <c r="F62" i="4"/>
  <c r="G62" i="4"/>
  <c r="F63" i="4"/>
  <c r="H63" i="4" s="1"/>
  <c r="G63" i="4"/>
  <c r="F64" i="4"/>
  <c r="G64" i="4"/>
  <c r="F65" i="4"/>
  <c r="H65" i="4" s="1"/>
  <c r="G65" i="4"/>
  <c r="F66" i="4"/>
  <c r="G66" i="4"/>
  <c r="F67" i="4"/>
  <c r="H67" i="4" s="1"/>
  <c r="G67" i="4"/>
  <c r="F68" i="4"/>
  <c r="G68" i="4"/>
  <c r="F69" i="4"/>
  <c r="H69" i="4" s="1"/>
  <c r="G69" i="4"/>
  <c r="F70" i="4"/>
  <c r="G70" i="4"/>
  <c r="F19" i="4"/>
  <c r="H19" i="4" s="1"/>
  <c r="G19" i="4"/>
  <c r="F20" i="4"/>
  <c r="G20" i="4"/>
  <c r="F21" i="4"/>
  <c r="G21" i="4"/>
  <c r="F22" i="4"/>
  <c r="G22" i="4"/>
  <c r="F23" i="4"/>
  <c r="H23" i="4" s="1"/>
  <c r="G23" i="4"/>
  <c r="F24" i="4"/>
  <c r="G24" i="4"/>
  <c r="H24" i="4"/>
  <c r="F25" i="4"/>
  <c r="H25" i="4" s="1"/>
  <c r="G25" i="4"/>
  <c r="F26" i="4"/>
  <c r="H26" i="4" s="1"/>
  <c r="G26" i="4"/>
  <c r="F27" i="4"/>
  <c r="G27" i="4"/>
  <c r="F28" i="4"/>
  <c r="G28" i="4"/>
  <c r="F29" i="4"/>
  <c r="G29" i="4"/>
  <c r="F30" i="4"/>
  <c r="H30" i="4" s="1"/>
  <c r="G30" i="4"/>
  <c r="F31" i="4"/>
  <c r="G31" i="4"/>
  <c r="F32" i="4"/>
  <c r="H32" i="4" s="1"/>
  <c r="G32" i="4"/>
  <c r="F33" i="4"/>
  <c r="G33" i="4"/>
  <c r="F34" i="4"/>
  <c r="H34" i="4" s="1"/>
  <c r="G34" i="4"/>
  <c r="F35" i="4"/>
  <c r="G35" i="4"/>
  <c r="F36" i="4"/>
  <c r="H36" i="4" s="1"/>
  <c r="G36" i="4"/>
  <c r="F37" i="4"/>
  <c r="G37" i="4"/>
  <c r="F38" i="4"/>
  <c r="G38" i="4"/>
  <c r="H38" i="4" s="1"/>
  <c r="F39" i="4"/>
  <c r="G39" i="4"/>
  <c r="H39" i="4" s="1"/>
  <c r="F40" i="4"/>
  <c r="G40" i="4"/>
  <c r="F41" i="4"/>
  <c r="G41" i="4"/>
  <c r="H41" i="4" s="1"/>
  <c r="F4" i="2"/>
  <c r="F3" i="2"/>
  <c r="F54" i="2" s="1"/>
  <c r="G41" i="3"/>
  <c r="F41" i="3"/>
  <c r="G40" i="3"/>
  <c r="F40" i="3"/>
  <c r="H40" i="3" s="1"/>
  <c r="G39" i="3"/>
  <c r="F39" i="3"/>
  <c r="G38" i="3"/>
  <c r="F38" i="3"/>
  <c r="H38" i="3" s="1"/>
  <c r="G37" i="3"/>
  <c r="F37" i="3"/>
  <c r="G36" i="3"/>
  <c r="F36" i="3"/>
  <c r="G35" i="3"/>
  <c r="F35" i="3"/>
  <c r="G34" i="3"/>
  <c r="F34" i="3"/>
  <c r="H34" i="3" s="1"/>
  <c r="G33" i="3"/>
  <c r="F33" i="3"/>
  <c r="G32" i="3"/>
  <c r="F32" i="3"/>
  <c r="H32" i="3" s="1"/>
  <c r="G31" i="3"/>
  <c r="F31" i="3"/>
  <c r="G30" i="3"/>
  <c r="F30" i="3"/>
  <c r="H30" i="3" s="1"/>
  <c r="G29" i="3"/>
  <c r="F29" i="3"/>
  <c r="G28" i="3"/>
  <c r="F28" i="3"/>
  <c r="G27" i="3"/>
  <c r="F27" i="3"/>
  <c r="G26" i="3"/>
  <c r="F26" i="3"/>
  <c r="H26" i="3" s="1"/>
  <c r="G25" i="3"/>
  <c r="F25" i="3"/>
  <c r="G24" i="3"/>
  <c r="F24" i="3"/>
  <c r="G23" i="3"/>
  <c r="F23" i="3"/>
  <c r="G22" i="3"/>
  <c r="F22" i="3"/>
  <c r="G21" i="3"/>
  <c r="F21" i="3"/>
  <c r="G20" i="3"/>
  <c r="F20" i="3"/>
  <c r="H20" i="3" s="1"/>
  <c r="G19" i="3"/>
  <c r="F19" i="3"/>
  <c r="G70" i="3"/>
  <c r="F70" i="3"/>
  <c r="G69" i="3"/>
  <c r="F69" i="3"/>
  <c r="G68" i="3"/>
  <c r="F68" i="3"/>
  <c r="H68" i="3" s="1"/>
  <c r="G67" i="3"/>
  <c r="F67" i="3"/>
  <c r="G66" i="3"/>
  <c r="F66" i="3"/>
  <c r="H66" i="3" s="1"/>
  <c r="G65" i="3"/>
  <c r="F65" i="3"/>
  <c r="G64" i="3"/>
  <c r="F64" i="3"/>
  <c r="G63" i="3"/>
  <c r="H63" i="3" s="1"/>
  <c r="F63" i="3"/>
  <c r="G62" i="3"/>
  <c r="F62" i="3"/>
  <c r="H62" i="3" s="1"/>
  <c r="G61" i="3"/>
  <c r="H61" i="3" s="1"/>
  <c r="F61" i="3"/>
  <c r="G60" i="3"/>
  <c r="H60" i="3" s="1"/>
  <c r="F60" i="3"/>
  <c r="G59" i="3"/>
  <c r="F59" i="3"/>
  <c r="G58" i="3"/>
  <c r="F58" i="3"/>
  <c r="G57" i="3"/>
  <c r="F57" i="3"/>
  <c r="G56" i="3"/>
  <c r="F56" i="3"/>
  <c r="H56" i="3" s="1"/>
  <c r="G55" i="3"/>
  <c r="F55" i="3"/>
  <c r="G54" i="3"/>
  <c r="F54" i="3"/>
  <c r="G53" i="3"/>
  <c r="F53" i="3"/>
  <c r="G52" i="3"/>
  <c r="H52" i="3" s="1"/>
  <c r="F52" i="3"/>
  <c r="G51" i="3"/>
  <c r="F51" i="3"/>
  <c r="G50" i="3"/>
  <c r="F50" i="3"/>
  <c r="H50" i="3" s="1"/>
  <c r="G49" i="3"/>
  <c r="H49" i="3" s="1"/>
  <c r="F49" i="3"/>
  <c r="G48" i="3"/>
  <c r="H48" i="3" s="1"/>
  <c r="F48" i="3"/>
  <c r="G47" i="3"/>
  <c r="H47" i="3" s="1"/>
  <c r="F47" i="3"/>
  <c r="G46" i="3"/>
  <c r="H46" i="3" s="1"/>
  <c r="F46" i="3"/>
  <c r="G45" i="3"/>
  <c r="F45" i="3"/>
  <c r="G44" i="3"/>
  <c r="F44" i="3"/>
  <c r="H44" i="3" s="1"/>
  <c r="G43" i="3"/>
  <c r="F43" i="3"/>
  <c r="G42" i="3"/>
  <c r="F42" i="3"/>
  <c r="H42" i="3" s="1"/>
  <c r="F18" i="3"/>
  <c r="H18" i="3" s="1"/>
  <c r="F17" i="3"/>
  <c r="H17" i="3"/>
  <c r="F16" i="3"/>
  <c r="H16" i="3" s="1"/>
  <c r="F15" i="3"/>
  <c r="H15" i="3"/>
  <c r="G14" i="3"/>
  <c r="F14" i="3"/>
  <c r="G13" i="3"/>
  <c r="H13" i="3" s="1"/>
  <c r="F13" i="3"/>
  <c r="G12" i="3"/>
  <c r="H12" i="3" s="1"/>
  <c r="F12" i="3"/>
  <c r="G11" i="3"/>
  <c r="F11" i="3"/>
  <c r="H11" i="3" s="1"/>
  <c r="G10" i="3"/>
  <c r="H10" i="3" s="1"/>
  <c r="F10" i="3"/>
  <c r="G9" i="3"/>
  <c r="F9" i="3"/>
  <c r="G8" i="3"/>
  <c r="F8" i="3"/>
  <c r="G7" i="3"/>
  <c r="F7" i="3"/>
  <c r="H7" i="3" s="1"/>
  <c r="G6" i="3"/>
  <c r="H6" i="3" s="1"/>
  <c r="F6" i="3"/>
  <c r="G5" i="3"/>
  <c r="H5" i="3" s="1"/>
  <c r="F5" i="3"/>
  <c r="G4" i="3"/>
  <c r="F4" i="3"/>
  <c r="G3" i="3"/>
  <c r="H3" i="3" s="1"/>
  <c r="F3" i="3"/>
  <c r="F71" i="3" s="1"/>
  <c r="G26" i="2"/>
  <c r="F26" i="2"/>
  <c r="G25" i="2"/>
  <c r="H25" i="2" s="1"/>
  <c r="F25" i="2"/>
  <c r="G24" i="2"/>
  <c r="F24" i="2"/>
  <c r="H24" i="2" s="1"/>
  <c r="G23" i="2"/>
  <c r="F23" i="2"/>
  <c r="G22" i="2"/>
  <c r="F22" i="2"/>
  <c r="G21" i="2"/>
  <c r="H21" i="2" s="1"/>
  <c r="F21" i="2"/>
  <c r="G20" i="2"/>
  <c r="F20" i="2"/>
  <c r="H20" i="2" s="1"/>
  <c r="G19" i="2"/>
  <c r="F19" i="2"/>
  <c r="G18" i="2"/>
  <c r="F18" i="2"/>
  <c r="H18" i="2" s="1"/>
  <c r="G17" i="2"/>
  <c r="H17" i="2" s="1"/>
  <c r="F17" i="2"/>
  <c r="G16" i="2"/>
  <c r="F16" i="2"/>
  <c r="G15" i="2"/>
  <c r="H15" i="2" s="1"/>
  <c r="F15" i="2"/>
  <c r="G14" i="2"/>
  <c r="F14" i="2"/>
  <c r="H14" i="2" s="1"/>
  <c r="G13" i="2"/>
  <c r="H13" i="2" s="1"/>
  <c r="F13" i="2"/>
  <c r="G53" i="2"/>
  <c r="F53" i="2"/>
  <c r="G52" i="2"/>
  <c r="H52" i="2" s="1"/>
  <c r="F52" i="2"/>
  <c r="G51" i="2"/>
  <c r="F51" i="2"/>
  <c r="G50" i="2"/>
  <c r="F50" i="2"/>
  <c r="G49" i="2"/>
  <c r="F49" i="2"/>
  <c r="G48" i="2"/>
  <c r="H48" i="2" s="1"/>
  <c r="F48" i="2"/>
  <c r="G47" i="2"/>
  <c r="F47" i="2"/>
  <c r="G46" i="2"/>
  <c r="F46" i="2"/>
  <c r="G45" i="2"/>
  <c r="F45" i="2"/>
  <c r="G44" i="2"/>
  <c r="H44" i="2" s="1"/>
  <c r="F44" i="2"/>
  <c r="G43" i="2"/>
  <c r="F43" i="2"/>
  <c r="G42" i="2"/>
  <c r="H42" i="2" s="1"/>
  <c r="F42" i="2"/>
  <c r="G41" i="2"/>
  <c r="F41" i="2"/>
  <c r="G40" i="2"/>
  <c r="H40" i="2" s="1"/>
  <c r="F40" i="2"/>
  <c r="G39" i="2"/>
  <c r="F39" i="2"/>
  <c r="G38" i="2"/>
  <c r="F38" i="2"/>
  <c r="G37" i="2"/>
  <c r="F37" i="2"/>
  <c r="H37" i="2" s="1"/>
  <c r="G36" i="2"/>
  <c r="F36" i="2"/>
  <c r="G35" i="2"/>
  <c r="F35" i="2"/>
  <c r="G34" i="2"/>
  <c r="H34" i="2" s="1"/>
  <c r="F34" i="2"/>
  <c r="G33" i="2"/>
  <c r="F33" i="2"/>
  <c r="G32" i="2"/>
  <c r="H32" i="2" s="1"/>
  <c r="F32" i="2"/>
  <c r="G31" i="2"/>
  <c r="F31" i="2"/>
  <c r="G30" i="2"/>
  <c r="H30" i="2" s="1"/>
  <c r="F30" i="2"/>
  <c r="G29" i="2"/>
  <c r="F29" i="2"/>
  <c r="H29" i="2" s="1"/>
  <c r="G28" i="2"/>
  <c r="H28" i="2" s="1"/>
  <c r="F28" i="2"/>
  <c r="G27" i="2"/>
  <c r="F27" i="2"/>
  <c r="F12" i="2"/>
  <c r="H12" i="2" s="1"/>
  <c r="G11" i="2"/>
  <c r="F11" i="2"/>
  <c r="G10" i="2"/>
  <c r="F10" i="2"/>
  <c r="G9" i="2"/>
  <c r="F9" i="2"/>
  <c r="H9" i="2" s="1"/>
  <c r="G8" i="2"/>
  <c r="H8" i="2" s="1"/>
  <c r="F8" i="2"/>
  <c r="G7" i="2"/>
  <c r="F7" i="2"/>
  <c r="G6" i="2"/>
  <c r="F6" i="2"/>
  <c r="G5" i="2"/>
  <c r="F5" i="2"/>
  <c r="G4" i="2"/>
  <c r="H4" i="2" s="1"/>
  <c r="G3" i="2"/>
  <c r="H3" i="2" s="1"/>
  <c r="H28" i="4"/>
  <c r="H21" i="4"/>
  <c r="H20" i="4"/>
  <c r="H59" i="4"/>
  <c r="H45" i="4"/>
  <c r="H33" i="4"/>
  <c r="H4" i="4"/>
  <c r="H53" i="4"/>
  <c r="H70" i="4"/>
  <c r="H66" i="4"/>
  <c r="H68" i="4"/>
  <c r="H29" i="4"/>
  <c r="H43" i="4"/>
  <c r="H42" i="4"/>
  <c r="H51" i="4"/>
  <c r="H14" i="4"/>
  <c r="H62" i="4"/>
  <c r="H50" i="4"/>
  <c r="H56" i="4"/>
  <c r="H3" i="4"/>
  <c r="H35" i="4"/>
  <c r="H31" i="4"/>
  <c r="H49" i="4"/>
  <c r="H22" i="4"/>
  <c r="H37" i="4"/>
  <c r="H27" i="4"/>
  <c r="H47" i="4"/>
  <c r="H64" i="4"/>
  <c r="H40" i="4"/>
  <c r="H54" i="4"/>
  <c r="H12" i="4"/>
  <c r="H60" i="4"/>
  <c r="H58" i="4"/>
  <c r="H70" i="3"/>
  <c r="H54" i="3"/>
  <c r="H23" i="3"/>
  <c r="H37" i="3"/>
  <c r="H25" i="3"/>
  <c r="H69" i="3"/>
  <c r="H24" i="3"/>
  <c r="H65" i="3"/>
  <c r="H67" i="3"/>
  <c r="H43" i="3"/>
  <c r="H27" i="3"/>
  <c r="H4" i="3"/>
  <c r="H57" i="3"/>
  <c r="H39" i="3"/>
  <c r="H53" i="3"/>
  <c r="H8" i="3"/>
  <c r="H9" i="3"/>
  <c r="H35" i="3"/>
  <c r="H58" i="3"/>
  <c r="H59" i="3"/>
  <c r="H55" i="3"/>
  <c r="H64" i="3"/>
  <c r="H41" i="3"/>
  <c r="H51" i="3"/>
  <c r="H19" i="3"/>
  <c r="H21" i="3"/>
  <c r="H28" i="3"/>
  <c r="H22" i="3"/>
  <c r="H14" i="3"/>
  <c r="H29" i="3"/>
  <c r="H45" i="3"/>
  <c r="H31" i="3"/>
  <c r="H33" i="3"/>
  <c r="H36" i="3"/>
  <c r="H53" i="2"/>
  <c r="H35" i="2"/>
  <c r="H27" i="2"/>
  <c r="H33" i="2"/>
  <c r="H43" i="2"/>
  <c r="H46" i="2"/>
  <c r="H31" i="2"/>
  <c r="H50" i="2"/>
  <c r="H41" i="2"/>
  <c r="H45" i="2"/>
  <c r="H6" i="2"/>
  <c r="H47" i="2"/>
  <c r="H36" i="2"/>
  <c r="H39" i="2"/>
  <c r="H26" i="2"/>
  <c r="H49" i="2"/>
  <c r="H51" i="2"/>
  <c r="H5" i="2"/>
  <c r="H7" i="2"/>
  <c r="H38" i="2"/>
  <c r="H23" i="2"/>
  <c r="H16" i="2"/>
  <c r="H10" i="2"/>
  <c r="H11" i="2"/>
  <c r="H19" i="2"/>
  <c r="H22" i="2"/>
  <c r="H71" i="3" l="1"/>
  <c r="G71" i="3" s="1"/>
  <c r="H54" i="2"/>
  <c r="G54" i="2" s="1"/>
  <c r="H71" i="4"/>
  <c r="F71" i="4"/>
  <c r="G71" i="4" l="1"/>
</calcChain>
</file>

<file path=xl/sharedStrings.xml><?xml version="1.0" encoding="utf-8"?>
<sst xmlns="http://schemas.openxmlformats.org/spreadsheetml/2006/main" count="835" uniqueCount="172">
  <si>
    <t>5XS</t>
  </si>
  <si>
    <t>4XS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</si>
  <si>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</si>
  <si>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</si>
  <si>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</si>
  <si>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</si>
  <si>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</si>
  <si>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</si>
  <si>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</si>
  <si>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</si>
  <si>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</si>
  <si>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</si>
  <si>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JR1</t>
  </si>
  <si>
    <t>JR2</t>
  </si>
  <si>
    <t>SR</t>
  </si>
  <si>
    <t>UNIC</t>
  </si>
  <si>
    <t>3</t>
  </si>
  <si>
    <t>58CM</t>
  </si>
  <si>
    <t>62CM</t>
  </si>
  <si>
    <t>001</t>
  </si>
  <si>
    <t>WHITE</t>
  </si>
  <si>
    <t>002</t>
  </si>
  <si>
    <t>BLACK</t>
  </si>
  <si>
    <t>003</t>
  </si>
  <si>
    <t>RED</t>
  </si>
  <si>
    <t>004</t>
  </si>
  <si>
    <t>ROYAL</t>
  </si>
  <si>
    <t>005</t>
  </si>
  <si>
    <t>YELLOW</t>
  </si>
  <si>
    <t>006</t>
  </si>
  <si>
    <t>GREEN</t>
  </si>
  <si>
    <t>007</t>
  </si>
  <si>
    <t>LIME</t>
  </si>
  <si>
    <t>009</t>
  </si>
  <si>
    <t>FUCHSIA</t>
  </si>
  <si>
    <t>010</t>
  </si>
  <si>
    <t>ORANGE</t>
  </si>
  <si>
    <t>100</t>
  </si>
  <si>
    <t>WHITE/BLACK</t>
  </si>
  <si>
    <t>101</t>
  </si>
  <si>
    <t>RED/WHITE</t>
  </si>
  <si>
    <t>102</t>
  </si>
  <si>
    <t>ROYAL/WHITE</t>
  </si>
  <si>
    <t>103</t>
  </si>
  <si>
    <t>YELLOW/ROYAL</t>
  </si>
  <si>
    <t>104</t>
  </si>
  <si>
    <t>GREEN/WHITE</t>
  </si>
  <si>
    <t>105</t>
  </si>
  <si>
    <t>BLACK/WHITE</t>
  </si>
  <si>
    <t>106</t>
  </si>
  <si>
    <t>ORANGE/BLACK</t>
  </si>
  <si>
    <t>107</t>
  </si>
  <si>
    <t>NAVY/WHITE</t>
  </si>
  <si>
    <t>108</t>
  </si>
  <si>
    <t>RED/BLACK</t>
  </si>
  <si>
    <t>128</t>
  </si>
  <si>
    <t>WHITE/ROYAL</t>
  </si>
  <si>
    <t>011</t>
  </si>
  <si>
    <t>NAVY</t>
  </si>
  <si>
    <t>109</t>
  </si>
  <si>
    <t>ROYAL/NAVY</t>
  </si>
  <si>
    <t>110</t>
  </si>
  <si>
    <t>LIME/BLACK</t>
  </si>
  <si>
    <t>111</t>
  </si>
  <si>
    <t>FUCHSIA/BLACK</t>
  </si>
  <si>
    <t>113</t>
  </si>
  <si>
    <t>GREEN/BLACK</t>
  </si>
  <si>
    <t>137</t>
  </si>
  <si>
    <t>YELLOW/BLACK</t>
  </si>
  <si>
    <t>129</t>
  </si>
  <si>
    <t>WHITE/RED</t>
  </si>
  <si>
    <t>130</t>
  </si>
  <si>
    <t>WHITE/GREEN</t>
  </si>
  <si>
    <t>201002 100</t>
  </si>
  <si>
    <t>201002 101</t>
  </si>
  <si>
    <t>201002 102</t>
  </si>
  <si>
    <t>201002 105</t>
  </si>
  <si>
    <t>201002 107</t>
  </si>
  <si>
    <t>201002 104</t>
  </si>
  <si>
    <t>201002 103</t>
  </si>
  <si>
    <t>201002 106</t>
  </si>
  <si>
    <t>201003 101</t>
  </si>
  <si>
    <t>201003 102</t>
  </si>
  <si>
    <t>201003 104</t>
  </si>
  <si>
    <t>201003 105</t>
  </si>
  <si>
    <t>201004 007</t>
  </si>
  <si>
    <t>201004 009</t>
  </si>
  <si>
    <t>202002 002</t>
  </si>
  <si>
    <t>203002 108</t>
  </si>
  <si>
    <t>203002 109</t>
  </si>
  <si>
    <t>203002 110</t>
  </si>
  <si>
    <t>204001 001</t>
  </si>
  <si>
    <t>204001 002</t>
  </si>
  <si>
    <t>204001 003</t>
  </si>
  <si>
    <t>204001 004</t>
  </si>
  <si>
    <t>204001 005</t>
  </si>
  <si>
    <t>204001 006</t>
  </si>
  <si>
    <t>204001 007</t>
  </si>
  <si>
    <t>204001 009</t>
  </si>
  <si>
    <t>204001 011</t>
  </si>
  <si>
    <t>204002 001</t>
  </si>
  <si>
    <t>206002 100</t>
  </si>
  <si>
    <t>206002 108</t>
  </si>
  <si>
    <t>206002 109</t>
  </si>
  <si>
    <t>206002 110</t>
  </si>
  <si>
    <t>206002 111</t>
  </si>
  <si>
    <t>206002 113</t>
  </si>
  <si>
    <t>206002 137</t>
  </si>
  <si>
    <t>207001 002</t>
  </si>
  <si>
    <t>207001 011</t>
  </si>
  <si>
    <t>207002 002</t>
  </si>
  <si>
    <t>207002 011</t>
  </si>
  <si>
    <t>210001 001</t>
  </si>
  <si>
    <t>210001 003</t>
  </si>
  <si>
    <t>210001 004</t>
  </si>
  <si>
    <t>210001 009</t>
  </si>
  <si>
    <t>210001 010</t>
  </si>
  <si>
    <t>210003 002</t>
  </si>
  <si>
    <t>210003 003</t>
  </si>
  <si>
    <t>210003 004</t>
  </si>
  <si>
    <t>210003 007</t>
  </si>
  <si>
    <t>242001 128</t>
  </si>
  <si>
    <t>242001 129</t>
  </si>
  <si>
    <t>242002 130</t>
  </si>
  <si>
    <t>201004 002</t>
  </si>
  <si>
    <t>203002 002</t>
  </si>
  <si>
    <t>DESCRIPTION</t>
  </si>
  <si>
    <t>REGINA JERSEY</t>
  </si>
  <si>
    <t>TORNADO GOALKEEPER SHORT</t>
  </si>
  <si>
    <t>SETTANTA JERSEY</t>
  </si>
  <si>
    <t>TORNADO GOALKEEPER JERSEY L/S</t>
  </si>
  <si>
    <t>AIRONE SWEATSHIRT</t>
  </si>
  <si>
    <t>TORINO POLO</t>
  </si>
  <si>
    <t>AIRONE POLO</t>
  </si>
  <si>
    <t>AIRONE TRACKSUIT JACKET</t>
  </si>
  <si>
    <t>SPAZIO TRACKSUIT PANT</t>
  </si>
  <si>
    <t>AIRONE TRACKSUIT PANT</t>
  </si>
  <si>
    <t>TRAINING VEST</t>
  </si>
  <si>
    <t>GYMSACK</t>
  </si>
  <si>
    <t>LESTA FUTSAL</t>
  </si>
  <si>
    <t>LESTA TRAINING</t>
  </si>
  <si>
    <t>204002 010</t>
  </si>
  <si>
    <t>204002 002</t>
  </si>
  <si>
    <t>204002 003</t>
  </si>
  <si>
    <t>204002 004</t>
  </si>
  <si>
    <t>204002 007</t>
  </si>
  <si>
    <t>204002 009</t>
  </si>
  <si>
    <t>FUCSIA</t>
  </si>
  <si>
    <t>205002 002</t>
  </si>
  <si>
    <t>TORINO 3/4</t>
  </si>
  <si>
    <t>205002 011</t>
  </si>
  <si>
    <t>208002 002</t>
  </si>
  <si>
    <t>TORINO RAINJACKET</t>
  </si>
  <si>
    <t>208002 003</t>
  </si>
  <si>
    <t>208002 004</t>
  </si>
  <si>
    <t>210005 002</t>
  </si>
  <si>
    <t>210005 003</t>
  </si>
  <si>
    <t>SMALL RUCKSACK</t>
  </si>
  <si>
    <t>PHOTOS</t>
  </si>
  <si>
    <t>REF</t>
  </si>
  <si>
    <t>COL</t>
  </si>
  <si>
    <t>COLOR</t>
  </si>
  <si>
    <t>QTY</t>
  </si>
  <si>
    <t>RETAIL</t>
  </si>
  <si>
    <t xml:space="preserve">TOTAL </t>
  </si>
  <si>
    <t>SKU</t>
  </si>
  <si>
    <t>U</t>
  </si>
  <si>
    <t xml:space="preserve">GIOS  SPORT    BONDED  WAREHOUSE </t>
  </si>
  <si>
    <t>TOTAL  GIOS SPORT BONDED WAREHOUSE</t>
  </si>
  <si>
    <t>TOTAL  GIOS SPORT   CUSTOM  CLEARED</t>
  </si>
  <si>
    <t xml:space="preserve">GIOS  SPORT    CUSTOM  CLEARED </t>
  </si>
  <si>
    <t xml:space="preserve">GIOS  SPORT    GLOBAL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</si>
</sst>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4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48"/>
      <color indexed="9"/>
      <name val="Times New Roman"/>
      <family val="1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7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3" fontId="6" fillId="3" borderId="16" xfId="0" applyNumberFormat="1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44" fontId="7" fillId="4" borderId="17" xfId="0" applyNumberFormat="1" applyFont="1" applyFill="1" applyBorder="1" applyAlignment="1">
      <alignment horizontal="center" vertical="center" wrapText="1"/>
    </xf>
    <xf numFmtId="44" fontId="6" fillId="4" borderId="16" xfId="0" applyNumberFormat="1" applyFont="1" applyFill="1" applyBorder="1" applyAlignment="1">
      <alignment horizontal="center" vertical="center" wrapText="1"/>
    </xf>
    <xf numFmtId="3" fontId="7" fillId="3" borderId="16" xfId="0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3" fontId="3" fillId="0" borderId="21" xfId="0" applyNumberFormat="1" applyFont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23" xfId="0" applyNumberFormat="1" applyFont="1" applyBorder="1" applyAlignment="1">
      <alignment horizontal="center" vertical="center" wrapText="1"/>
    </xf>
    <xf numFmtId="44" fontId="2" fillId="0" borderId="8" xfId="1" applyFont="1" applyBorder="1" applyAlignment="1">
      <alignment horizontal="center" vertical="center" wrapText="1"/>
    </xf>
    <xf numFmtId="44" fontId="2" fillId="0" borderId="10" xfId="0" applyNumberFormat="1" applyFont="1" applyBorder="1" applyAlignment="1">
      <alignment horizontal="center" vertical="center" wrapText="1"/>
    </xf>
    <xf numFmtId="44" fontId="2" fillId="0" borderId="3" xfId="1" applyFont="1" applyBorder="1" applyAlignment="1">
      <alignment horizontal="center" vertical="center" wrapText="1"/>
    </xf>
    <xf numFmtId="44" fontId="2" fillId="0" borderId="4" xfId="0" applyNumberFormat="1" applyFont="1" applyBorder="1" applyAlignment="1">
      <alignment horizontal="center" vertical="center" wrapText="1"/>
    </xf>
    <xf numFmtId="44" fontId="2" fillId="0" borderId="5" xfId="1" applyFont="1" applyBorder="1" applyAlignment="1">
      <alignment horizontal="center" vertical="center" wrapText="1"/>
    </xf>
    <xf numFmtId="44" fontId="2" fillId="0" borderId="7" xfId="0" applyNumberFormat="1" applyFont="1" applyBorder="1" applyAlignment="1">
      <alignment horizontal="center" vertical="center" wrapText="1"/>
    </xf>
    <xf numFmtId="44" fontId="2" fillId="0" borderId="0" xfId="1" applyFont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44" fontId="2" fillId="0" borderId="10" xfId="1" applyFont="1" applyBorder="1" applyAlignment="1">
      <alignment horizontal="center" vertical="center" wrapText="1"/>
    </xf>
    <xf numFmtId="44" fontId="2" fillId="0" borderId="4" xfId="1" applyFont="1" applyBorder="1" applyAlignment="1">
      <alignment horizontal="center" vertical="center" wrapText="1"/>
    </xf>
    <xf numFmtId="44" fontId="2" fillId="0" borderId="7" xfId="1" applyFont="1" applyBorder="1" applyAlignment="1">
      <alignment horizontal="center" vertical="center" wrapText="1"/>
    </xf>
    <xf numFmtId="44" fontId="5" fillId="4" borderId="17" xfId="0" applyNumberFormat="1" applyFont="1" applyFill="1" applyBorder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left" vertical="center" wrapText="1"/>
    </xf>
    <xf numFmtId="0" fontId="8" fillId="5" borderId="29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6" borderId="28" xfId="0" applyFont="1" applyFill="1" applyBorder="1" applyAlignment="1">
      <alignment horizontal="left" vertical="center" wrapText="1"/>
    </xf>
    <xf numFmtId="0" fontId="8" fillId="6" borderId="29" xfId="0" applyFont="1" applyFill="1" applyBorder="1" applyAlignment="1">
      <alignment horizontal="left"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7" borderId="28" xfId="0" applyFont="1" applyFill="1" applyBorder="1" applyAlignment="1">
      <alignment horizontal="left" vertical="center" wrapText="1"/>
    </xf>
    <xf numFmtId="0" fontId="8" fillId="7" borderId="29" xfId="0" applyFont="1" applyFill="1" applyBorder="1" applyAlignment="1">
      <alignment horizontal="left" vertical="center" wrapText="1"/>
    </xf>
    <xf numFmtId="0" fontId="8" fillId="7" borderId="17" xfId="0" applyFont="1" applyFill="1" applyBorder="1" applyAlignment="1">
      <alignment horizontal="left" vertical="center" wrapText="1"/>
    </xf>
  </cellXfs>
  <cellStyles count="4">
    <cellStyle name="Currency" xfId="1" builtinId="4"/>
    <cellStyle name="Moneda 2" xfId="2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jpeg"/><Relationship Id="rId18" Type="http://schemas.openxmlformats.org/officeDocument/2006/relationships/image" Target="../media/image14.jpeg"/><Relationship Id="rId26" Type="http://schemas.openxmlformats.org/officeDocument/2006/relationships/image" Target="../media/image21.jpeg"/><Relationship Id="rId39" Type="http://schemas.openxmlformats.org/officeDocument/2006/relationships/image" Target="../media/image64.jpeg"/><Relationship Id="rId21" Type="http://schemas.openxmlformats.org/officeDocument/2006/relationships/image" Target="../media/image17.jpeg"/><Relationship Id="rId34" Type="http://schemas.openxmlformats.org/officeDocument/2006/relationships/image" Target="../media/image29.jpeg"/><Relationship Id="rId42" Type="http://schemas.openxmlformats.org/officeDocument/2006/relationships/image" Target="../media/image67.jpeg"/><Relationship Id="rId47" Type="http://schemas.openxmlformats.org/officeDocument/2006/relationships/image" Target="../media/image35.jpeg"/><Relationship Id="rId50" Type="http://schemas.openxmlformats.org/officeDocument/2006/relationships/image" Target="../media/image36.jpeg"/><Relationship Id="rId55" Type="http://schemas.openxmlformats.org/officeDocument/2006/relationships/image" Target="../media/image39.jpeg"/><Relationship Id="rId63" Type="http://schemas.openxmlformats.org/officeDocument/2006/relationships/image" Target="../media/image45.png"/><Relationship Id="rId68" Type="http://schemas.openxmlformats.org/officeDocument/2006/relationships/image" Target="../media/image50.png"/><Relationship Id="rId7" Type="http://schemas.openxmlformats.org/officeDocument/2006/relationships/image" Target="../media/image6.jpeg"/><Relationship Id="rId71" Type="http://schemas.openxmlformats.org/officeDocument/2006/relationships/image" Target="../media/image53.png"/><Relationship Id="rId2" Type="http://schemas.openxmlformats.org/officeDocument/2006/relationships/image" Target="../media/image57.jpeg"/><Relationship Id="rId16" Type="http://schemas.openxmlformats.org/officeDocument/2006/relationships/image" Target="../media/image12.jpeg"/><Relationship Id="rId29" Type="http://schemas.openxmlformats.org/officeDocument/2006/relationships/image" Target="../media/image24.jpeg"/><Relationship Id="rId11" Type="http://schemas.openxmlformats.org/officeDocument/2006/relationships/image" Target="../media/image59.jpeg"/><Relationship Id="rId24" Type="http://schemas.openxmlformats.org/officeDocument/2006/relationships/image" Target="../media/image20.jpeg"/><Relationship Id="rId32" Type="http://schemas.openxmlformats.org/officeDocument/2006/relationships/image" Target="../media/image27.jpeg"/><Relationship Id="rId37" Type="http://schemas.openxmlformats.org/officeDocument/2006/relationships/image" Target="../media/image62.jpeg"/><Relationship Id="rId40" Type="http://schemas.openxmlformats.org/officeDocument/2006/relationships/image" Target="../media/image65.jpeg"/><Relationship Id="rId45" Type="http://schemas.openxmlformats.org/officeDocument/2006/relationships/image" Target="../media/image34.jpeg"/><Relationship Id="rId53" Type="http://schemas.openxmlformats.org/officeDocument/2006/relationships/image" Target="../media/image38.jpeg"/><Relationship Id="rId58" Type="http://schemas.openxmlformats.org/officeDocument/2006/relationships/image" Target="../media/image41.jpeg"/><Relationship Id="rId66" Type="http://schemas.openxmlformats.org/officeDocument/2006/relationships/image" Target="../media/image48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23" Type="http://schemas.openxmlformats.org/officeDocument/2006/relationships/image" Target="../media/image19.jpeg"/><Relationship Id="rId28" Type="http://schemas.openxmlformats.org/officeDocument/2006/relationships/image" Target="../media/image23.jpeg"/><Relationship Id="rId36" Type="http://schemas.openxmlformats.org/officeDocument/2006/relationships/image" Target="../media/image31.jpeg"/><Relationship Id="rId49" Type="http://schemas.openxmlformats.org/officeDocument/2006/relationships/image" Target="../media/image70.jpeg"/><Relationship Id="rId57" Type="http://schemas.openxmlformats.org/officeDocument/2006/relationships/image" Target="../media/image73.jpeg"/><Relationship Id="rId61" Type="http://schemas.openxmlformats.org/officeDocument/2006/relationships/image" Target="../media/image43.png"/><Relationship Id="rId10" Type="http://schemas.openxmlformats.org/officeDocument/2006/relationships/image" Target="../media/image58.jpeg"/><Relationship Id="rId19" Type="http://schemas.openxmlformats.org/officeDocument/2006/relationships/image" Target="../media/image15.jpeg"/><Relationship Id="rId31" Type="http://schemas.openxmlformats.org/officeDocument/2006/relationships/image" Target="../media/image26.jpeg"/><Relationship Id="rId44" Type="http://schemas.openxmlformats.org/officeDocument/2006/relationships/image" Target="../media/image33.jpeg"/><Relationship Id="rId52" Type="http://schemas.openxmlformats.org/officeDocument/2006/relationships/image" Target="../media/image37.jpeg"/><Relationship Id="rId60" Type="http://schemas.openxmlformats.org/officeDocument/2006/relationships/image" Target="../media/image42.png"/><Relationship Id="rId65" Type="http://schemas.openxmlformats.org/officeDocument/2006/relationships/image" Target="../media/image47.png"/><Relationship Id="rId73" Type="http://schemas.openxmlformats.org/officeDocument/2006/relationships/image" Target="../media/image55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0.jpeg"/><Relationship Id="rId22" Type="http://schemas.openxmlformats.org/officeDocument/2006/relationships/image" Target="../media/image18.jpeg"/><Relationship Id="rId27" Type="http://schemas.openxmlformats.org/officeDocument/2006/relationships/image" Target="../media/image22.jpeg"/><Relationship Id="rId30" Type="http://schemas.openxmlformats.org/officeDocument/2006/relationships/image" Target="../media/image25.jpeg"/><Relationship Id="rId35" Type="http://schemas.openxmlformats.org/officeDocument/2006/relationships/image" Target="../media/image30.jpeg"/><Relationship Id="rId43" Type="http://schemas.openxmlformats.org/officeDocument/2006/relationships/image" Target="../media/image32.jpeg"/><Relationship Id="rId48" Type="http://schemas.openxmlformats.org/officeDocument/2006/relationships/image" Target="../media/image69.jpeg"/><Relationship Id="rId56" Type="http://schemas.openxmlformats.org/officeDocument/2006/relationships/image" Target="../media/image40.jpeg"/><Relationship Id="rId64" Type="http://schemas.openxmlformats.org/officeDocument/2006/relationships/image" Target="../media/image46.png"/><Relationship Id="rId69" Type="http://schemas.openxmlformats.org/officeDocument/2006/relationships/image" Target="../media/image51.png"/><Relationship Id="rId8" Type="http://schemas.openxmlformats.org/officeDocument/2006/relationships/image" Target="../media/image7.jpeg"/><Relationship Id="rId51" Type="http://schemas.openxmlformats.org/officeDocument/2006/relationships/image" Target="../media/image71.jpeg"/><Relationship Id="rId72" Type="http://schemas.openxmlformats.org/officeDocument/2006/relationships/image" Target="../media/image54.png"/><Relationship Id="rId3" Type="http://schemas.openxmlformats.org/officeDocument/2006/relationships/image" Target="../media/image2.jpeg"/><Relationship Id="rId12" Type="http://schemas.openxmlformats.org/officeDocument/2006/relationships/image" Target="../media/image60.jpeg"/><Relationship Id="rId17" Type="http://schemas.openxmlformats.org/officeDocument/2006/relationships/image" Target="../media/image13.jpeg"/><Relationship Id="rId25" Type="http://schemas.openxmlformats.org/officeDocument/2006/relationships/image" Target="../media/image61.jpeg"/><Relationship Id="rId33" Type="http://schemas.openxmlformats.org/officeDocument/2006/relationships/image" Target="../media/image28.jpeg"/><Relationship Id="rId38" Type="http://schemas.openxmlformats.org/officeDocument/2006/relationships/image" Target="../media/image63.jpeg"/><Relationship Id="rId46" Type="http://schemas.openxmlformats.org/officeDocument/2006/relationships/image" Target="../media/image68.jpeg"/><Relationship Id="rId59" Type="http://schemas.openxmlformats.org/officeDocument/2006/relationships/image" Target="../media/image74.jpeg"/><Relationship Id="rId67" Type="http://schemas.openxmlformats.org/officeDocument/2006/relationships/image" Target="../media/image49.png"/><Relationship Id="rId20" Type="http://schemas.openxmlformats.org/officeDocument/2006/relationships/image" Target="../media/image16.jpeg"/><Relationship Id="rId41" Type="http://schemas.openxmlformats.org/officeDocument/2006/relationships/image" Target="../media/image66.jpeg"/><Relationship Id="rId54" Type="http://schemas.openxmlformats.org/officeDocument/2006/relationships/image" Target="../media/image72.jpeg"/><Relationship Id="rId62" Type="http://schemas.openxmlformats.org/officeDocument/2006/relationships/image" Target="../media/image44.png"/><Relationship Id="rId70" Type="http://schemas.openxmlformats.org/officeDocument/2006/relationships/image" Target="../media/image52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jpeg"/><Relationship Id="rId18" Type="http://schemas.openxmlformats.org/officeDocument/2006/relationships/image" Target="../media/image14.jpeg"/><Relationship Id="rId26" Type="http://schemas.openxmlformats.org/officeDocument/2006/relationships/image" Target="../media/image21.jpeg"/><Relationship Id="rId39" Type="http://schemas.openxmlformats.org/officeDocument/2006/relationships/image" Target="../media/image64.jpeg"/><Relationship Id="rId21" Type="http://schemas.openxmlformats.org/officeDocument/2006/relationships/image" Target="../media/image17.jpeg"/><Relationship Id="rId34" Type="http://schemas.openxmlformats.org/officeDocument/2006/relationships/image" Target="../media/image29.jpeg"/><Relationship Id="rId42" Type="http://schemas.openxmlformats.org/officeDocument/2006/relationships/image" Target="../media/image67.jpeg"/><Relationship Id="rId47" Type="http://schemas.openxmlformats.org/officeDocument/2006/relationships/image" Target="../media/image35.jpeg"/><Relationship Id="rId50" Type="http://schemas.openxmlformats.org/officeDocument/2006/relationships/image" Target="../media/image36.jpeg"/><Relationship Id="rId55" Type="http://schemas.openxmlformats.org/officeDocument/2006/relationships/image" Target="../media/image39.jpeg"/><Relationship Id="rId63" Type="http://schemas.openxmlformats.org/officeDocument/2006/relationships/image" Target="../media/image45.png"/><Relationship Id="rId68" Type="http://schemas.openxmlformats.org/officeDocument/2006/relationships/image" Target="../media/image50.png"/><Relationship Id="rId7" Type="http://schemas.openxmlformats.org/officeDocument/2006/relationships/image" Target="../media/image6.jpeg"/><Relationship Id="rId71" Type="http://schemas.openxmlformats.org/officeDocument/2006/relationships/image" Target="../media/image53.png"/><Relationship Id="rId2" Type="http://schemas.openxmlformats.org/officeDocument/2006/relationships/image" Target="../media/image57.jpeg"/><Relationship Id="rId16" Type="http://schemas.openxmlformats.org/officeDocument/2006/relationships/image" Target="../media/image12.jpeg"/><Relationship Id="rId29" Type="http://schemas.openxmlformats.org/officeDocument/2006/relationships/image" Target="../media/image24.jpeg"/><Relationship Id="rId11" Type="http://schemas.openxmlformats.org/officeDocument/2006/relationships/image" Target="../media/image59.jpeg"/><Relationship Id="rId24" Type="http://schemas.openxmlformats.org/officeDocument/2006/relationships/image" Target="../media/image20.jpeg"/><Relationship Id="rId32" Type="http://schemas.openxmlformats.org/officeDocument/2006/relationships/image" Target="../media/image27.jpeg"/><Relationship Id="rId37" Type="http://schemas.openxmlformats.org/officeDocument/2006/relationships/image" Target="../media/image62.jpeg"/><Relationship Id="rId40" Type="http://schemas.openxmlformats.org/officeDocument/2006/relationships/image" Target="../media/image65.jpeg"/><Relationship Id="rId45" Type="http://schemas.openxmlformats.org/officeDocument/2006/relationships/image" Target="../media/image34.jpeg"/><Relationship Id="rId53" Type="http://schemas.openxmlformats.org/officeDocument/2006/relationships/image" Target="../media/image38.jpeg"/><Relationship Id="rId58" Type="http://schemas.openxmlformats.org/officeDocument/2006/relationships/image" Target="../media/image41.jpeg"/><Relationship Id="rId66" Type="http://schemas.openxmlformats.org/officeDocument/2006/relationships/image" Target="../media/image48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23" Type="http://schemas.openxmlformats.org/officeDocument/2006/relationships/image" Target="../media/image19.jpeg"/><Relationship Id="rId28" Type="http://schemas.openxmlformats.org/officeDocument/2006/relationships/image" Target="../media/image23.jpeg"/><Relationship Id="rId36" Type="http://schemas.openxmlformats.org/officeDocument/2006/relationships/image" Target="../media/image31.jpeg"/><Relationship Id="rId49" Type="http://schemas.openxmlformats.org/officeDocument/2006/relationships/image" Target="../media/image70.jpeg"/><Relationship Id="rId57" Type="http://schemas.openxmlformats.org/officeDocument/2006/relationships/image" Target="../media/image73.jpeg"/><Relationship Id="rId61" Type="http://schemas.openxmlformats.org/officeDocument/2006/relationships/image" Target="../media/image43.png"/><Relationship Id="rId10" Type="http://schemas.openxmlformats.org/officeDocument/2006/relationships/image" Target="../media/image58.jpeg"/><Relationship Id="rId19" Type="http://schemas.openxmlformats.org/officeDocument/2006/relationships/image" Target="../media/image15.jpeg"/><Relationship Id="rId31" Type="http://schemas.openxmlformats.org/officeDocument/2006/relationships/image" Target="../media/image26.jpeg"/><Relationship Id="rId44" Type="http://schemas.openxmlformats.org/officeDocument/2006/relationships/image" Target="../media/image33.jpeg"/><Relationship Id="rId52" Type="http://schemas.openxmlformats.org/officeDocument/2006/relationships/image" Target="../media/image37.jpeg"/><Relationship Id="rId60" Type="http://schemas.openxmlformats.org/officeDocument/2006/relationships/image" Target="../media/image42.png"/><Relationship Id="rId65" Type="http://schemas.openxmlformats.org/officeDocument/2006/relationships/image" Target="../media/image47.png"/><Relationship Id="rId73" Type="http://schemas.openxmlformats.org/officeDocument/2006/relationships/image" Target="../media/image55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0.jpeg"/><Relationship Id="rId22" Type="http://schemas.openxmlformats.org/officeDocument/2006/relationships/image" Target="../media/image18.jpeg"/><Relationship Id="rId27" Type="http://schemas.openxmlformats.org/officeDocument/2006/relationships/image" Target="../media/image22.jpeg"/><Relationship Id="rId30" Type="http://schemas.openxmlformats.org/officeDocument/2006/relationships/image" Target="../media/image25.jpeg"/><Relationship Id="rId35" Type="http://schemas.openxmlformats.org/officeDocument/2006/relationships/image" Target="../media/image30.jpeg"/><Relationship Id="rId43" Type="http://schemas.openxmlformats.org/officeDocument/2006/relationships/image" Target="../media/image32.jpeg"/><Relationship Id="rId48" Type="http://schemas.openxmlformats.org/officeDocument/2006/relationships/image" Target="../media/image69.jpeg"/><Relationship Id="rId56" Type="http://schemas.openxmlformats.org/officeDocument/2006/relationships/image" Target="../media/image40.jpeg"/><Relationship Id="rId64" Type="http://schemas.openxmlformats.org/officeDocument/2006/relationships/image" Target="../media/image46.png"/><Relationship Id="rId69" Type="http://schemas.openxmlformats.org/officeDocument/2006/relationships/image" Target="../media/image51.png"/><Relationship Id="rId8" Type="http://schemas.openxmlformats.org/officeDocument/2006/relationships/image" Target="../media/image7.jpeg"/><Relationship Id="rId51" Type="http://schemas.openxmlformats.org/officeDocument/2006/relationships/image" Target="../media/image71.jpeg"/><Relationship Id="rId72" Type="http://schemas.openxmlformats.org/officeDocument/2006/relationships/image" Target="../media/image54.png"/><Relationship Id="rId3" Type="http://schemas.openxmlformats.org/officeDocument/2006/relationships/image" Target="../media/image2.jpeg"/><Relationship Id="rId12" Type="http://schemas.openxmlformats.org/officeDocument/2006/relationships/image" Target="../media/image60.jpeg"/><Relationship Id="rId17" Type="http://schemas.openxmlformats.org/officeDocument/2006/relationships/image" Target="../media/image13.jpeg"/><Relationship Id="rId25" Type="http://schemas.openxmlformats.org/officeDocument/2006/relationships/image" Target="../media/image61.jpeg"/><Relationship Id="rId33" Type="http://schemas.openxmlformats.org/officeDocument/2006/relationships/image" Target="../media/image28.jpeg"/><Relationship Id="rId38" Type="http://schemas.openxmlformats.org/officeDocument/2006/relationships/image" Target="../media/image63.jpeg"/><Relationship Id="rId46" Type="http://schemas.openxmlformats.org/officeDocument/2006/relationships/image" Target="../media/image68.jpeg"/><Relationship Id="rId59" Type="http://schemas.openxmlformats.org/officeDocument/2006/relationships/image" Target="../media/image74.jpeg"/><Relationship Id="rId67" Type="http://schemas.openxmlformats.org/officeDocument/2006/relationships/image" Target="../media/image49.png"/><Relationship Id="rId20" Type="http://schemas.openxmlformats.org/officeDocument/2006/relationships/image" Target="../media/image16.jpeg"/><Relationship Id="rId41" Type="http://schemas.openxmlformats.org/officeDocument/2006/relationships/image" Target="../media/image66.jpeg"/><Relationship Id="rId54" Type="http://schemas.openxmlformats.org/officeDocument/2006/relationships/image" Target="../media/image72.jpeg"/><Relationship Id="rId62" Type="http://schemas.openxmlformats.org/officeDocument/2006/relationships/image" Target="../media/image44.png"/><Relationship Id="rId70" Type="http://schemas.openxmlformats.org/officeDocument/2006/relationships/image" Target="../media/image52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</xdr:row>
      <xdr:rowOff>66675</xdr:rowOff>
    </xdr:from>
    <xdr:to>
      <xdr:col>1</xdr:col>
      <xdr:colOff>1323975</xdr:colOff>
      <xdr:row>3</xdr:row>
      <xdr:rowOff>1000125</xdr:rowOff>
    </xdr:to>
    <xdr:pic>
      <xdr:nvPicPr>
        <xdr:cNvPr id="204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22098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</xdr:row>
      <xdr:rowOff>9525</xdr:rowOff>
    </xdr:from>
    <xdr:to>
      <xdr:col>1</xdr:col>
      <xdr:colOff>1266825</xdr:colOff>
      <xdr:row>4</xdr:row>
      <xdr:rowOff>942975</xdr:rowOff>
    </xdr:to>
    <xdr:pic>
      <xdr:nvPicPr>
        <xdr:cNvPr id="2050" name="Imagen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31623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8</xdr:row>
      <xdr:rowOff>47625</xdr:rowOff>
    </xdr:from>
    <xdr:to>
      <xdr:col>1</xdr:col>
      <xdr:colOff>790575</xdr:colOff>
      <xdr:row>8</xdr:row>
      <xdr:rowOff>1000125</xdr:rowOff>
    </xdr:to>
    <xdr:pic>
      <xdr:nvPicPr>
        <xdr:cNvPr id="2051" name="Imagen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7239000"/>
          <a:ext cx="704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866775</xdr:colOff>
      <xdr:row>8</xdr:row>
      <xdr:rowOff>85725</xdr:rowOff>
    </xdr:from>
    <xdr:to>
      <xdr:col>1</xdr:col>
      <xdr:colOff>1543050</xdr:colOff>
      <xdr:row>8</xdr:row>
      <xdr:rowOff>962025</xdr:rowOff>
    </xdr:to>
    <xdr:pic>
      <xdr:nvPicPr>
        <xdr:cNvPr id="2052" name="Imagen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3475" y="7277100"/>
          <a:ext cx="676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9</xdr:row>
      <xdr:rowOff>66675</xdr:rowOff>
    </xdr:from>
    <xdr:to>
      <xdr:col>1</xdr:col>
      <xdr:colOff>723900</xdr:colOff>
      <xdr:row>9</xdr:row>
      <xdr:rowOff>1000125</xdr:rowOff>
    </xdr:to>
    <xdr:pic>
      <xdr:nvPicPr>
        <xdr:cNvPr id="2053" name="Imagen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8267700"/>
          <a:ext cx="685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9</xdr:row>
      <xdr:rowOff>47625</xdr:rowOff>
    </xdr:from>
    <xdr:to>
      <xdr:col>1</xdr:col>
      <xdr:colOff>1628775</xdr:colOff>
      <xdr:row>9</xdr:row>
      <xdr:rowOff>981075</xdr:rowOff>
    </xdr:to>
    <xdr:pic>
      <xdr:nvPicPr>
        <xdr:cNvPr id="2054" name="Imagen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2025" y="82486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</xdr:row>
      <xdr:rowOff>57150</xdr:rowOff>
    </xdr:from>
    <xdr:to>
      <xdr:col>1</xdr:col>
      <xdr:colOff>752475</xdr:colOff>
      <xdr:row>10</xdr:row>
      <xdr:rowOff>1000125</xdr:rowOff>
    </xdr:to>
    <xdr:pic>
      <xdr:nvPicPr>
        <xdr:cNvPr id="2055" name="Imagen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9267825"/>
          <a:ext cx="723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10</xdr:row>
      <xdr:rowOff>38100</xdr:rowOff>
    </xdr:from>
    <xdr:to>
      <xdr:col>1</xdr:col>
      <xdr:colOff>1628775</xdr:colOff>
      <xdr:row>10</xdr:row>
      <xdr:rowOff>971550</xdr:rowOff>
    </xdr:to>
    <xdr:pic>
      <xdr:nvPicPr>
        <xdr:cNvPr id="2056" name="Imagen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2025" y="92487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11</xdr:row>
      <xdr:rowOff>19050</xdr:rowOff>
    </xdr:from>
    <xdr:to>
      <xdr:col>1</xdr:col>
      <xdr:colOff>1285875</xdr:colOff>
      <xdr:row>11</xdr:row>
      <xdr:rowOff>952500</xdr:rowOff>
    </xdr:to>
    <xdr:pic>
      <xdr:nvPicPr>
        <xdr:cNvPr id="2057" name="Imagen 1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9125" y="102393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26</xdr:row>
      <xdr:rowOff>0</xdr:rowOff>
    </xdr:from>
    <xdr:to>
      <xdr:col>1</xdr:col>
      <xdr:colOff>1333500</xdr:colOff>
      <xdr:row>27</xdr:row>
      <xdr:rowOff>9525</xdr:rowOff>
    </xdr:to>
    <xdr:pic>
      <xdr:nvPicPr>
        <xdr:cNvPr id="2058" name="Imagen 1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81025" y="2536507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26</xdr:row>
      <xdr:rowOff>9525</xdr:rowOff>
    </xdr:from>
    <xdr:to>
      <xdr:col>1</xdr:col>
      <xdr:colOff>1295400</xdr:colOff>
      <xdr:row>26</xdr:row>
      <xdr:rowOff>981075</xdr:rowOff>
    </xdr:to>
    <xdr:pic>
      <xdr:nvPicPr>
        <xdr:cNvPr id="2059" name="Imagen 1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253746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27</xdr:row>
      <xdr:rowOff>19050</xdr:rowOff>
    </xdr:from>
    <xdr:to>
      <xdr:col>1</xdr:col>
      <xdr:colOff>1343025</xdr:colOff>
      <xdr:row>27</xdr:row>
      <xdr:rowOff>990600</xdr:rowOff>
    </xdr:to>
    <xdr:pic>
      <xdr:nvPicPr>
        <xdr:cNvPr id="2060" name="Imagen 1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8175" y="2639377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28</xdr:row>
      <xdr:rowOff>19050</xdr:rowOff>
    </xdr:from>
    <xdr:to>
      <xdr:col>1</xdr:col>
      <xdr:colOff>1323975</xdr:colOff>
      <xdr:row>28</xdr:row>
      <xdr:rowOff>990600</xdr:rowOff>
    </xdr:to>
    <xdr:pic>
      <xdr:nvPicPr>
        <xdr:cNvPr id="2061" name="Imagen 1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9125" y="274034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29</xdr:row>
      <xdr:rowOff>38100</xdr:rowOff>
    </xdr:from>
    <xdr:to>
      <xdr:col>1</xdr:col>
      <xdr:colOff>1285875</xdr:colOff>
      <xdr:row>29</xdr:row>
      <xdr:rowOff>1009650</xdr:rowOff>
    </xdr:to>
    <xdr:pic>
      <xdr:nvPicPr>
        <xdr:cNvPr id="2062" name="Imagen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1025" y="284321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30</xdr:row>
      <xdr:rowOff>47625</xdr:rowOff>
    </xdr:from>
    <xdr:to>
      <xdr:col>1</xdr:col>
      <xdr:colOff>1219200</xdr:colOff>
      <xdr:row>30</xdr:row>
      <xdr:rowOff>981075</xdr:rowOff>
    </xdr:to>
    <xdr:pic>
      <xdr:nvPicPr>
        <xdr:cNvPr id="2063" name="Imagen 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1975" y="29451300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31</xdr:row>
      <xdr:rowOff>57150</xdr:rowOff>
    </xdr:from>
    <xdr:to>
      <xdr:col>1</xdr:col>
      <xdr:colOff>1219200</xdr:colOff>
      <xdr:row>31</xdr:row>
      <xdr:rowOff>990600</xdr:rowOff>
    </xdr:to>
    <xdr:pic>
      <xdr:nvPicPr>
        <xdr:cNvPr id="2064" name="Imagen 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" y="304704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32</xdr:row>
      <xdr:rowOff>19050</xdr:rowOff>
    </xdr:from>
    <xdr:to>
      <xdr:col>1</xdr:col>
      <xdr:colOff>1228725</xdr:colOff>
      <xdr:row>32</xdr:row>
      <xdr:rowOff>952500</xdr:rowOff>
    </xdr:to>
    <xdr:pic>
      <xdr:nvPicPr>
        <xdr:cNvPr id="2065" name="Imagen 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61975" y="314420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34</xdr:row>
      <xdr:rowOff>57150</xdr:rowOff>
    </xdr:from>
    <xdr:to>
      <xdr:col>1</xdr:col>
      <xdr:colOff>1257300</xdr:colOff>
      <xdr:row>34</xdr:row>
      <xdr:rowOff>990600</xdr:rowOff>
    </xdr:to>
    <xdr:pic>
      <xdr:nvPicPr>
        <xdr:cNvPr id="2066" name="Imagen 2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0550" y="334994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35</xdr:row>
      <xdr:rowOff>47625</xdr:rowOff>
    </xdr:from>
    <xdr:to>
      <xdr:col>1</xdr:col>
      <xdr:colOff>1304925</xdr:colOff>
      <xdr:row>35</xdr:row>
      <xdr:rowOff>981075</xdr:rowOff>
    </xdr:to>
    <xdr:pic>
      <xdr:nvPicPr>
        <xdr:cNvPr id="2067" name="Imagen 2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8175" y="344995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36</xdr:row>
      <xdr:rowOff>47625</xdr:rowOff>
    </xdr:from>
    <xdr:to>
      <xdr:col>1</xdr:col>
      <xdr:colOff>1266825</xdr:colOff>
      <xdr:row>36</xdr:row>
      <xdr:rowOff>981075</xdr:rowOff>
    </xdr:to>
    <xdr:pic>
      <xdr:nvPicPr>
        <xdr:cNvPr id="2068" name="Imagen 2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0075" y="355092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37</xdr:row>
      <xdr:rowOff>9525</xdr:rowOff>
    </xdr:from>
    <xdr:to>
      <xdr:col>1</xdr:col>
      <xdr:colOff>1152525</xdr:colOff>
      <xdr:row>37</xdr:row>
      <xdr:rowOff>942975</xdr:rowOff>
    </xdr:to>
    <xdr:pic>
      <xdr:nvPicPr>
        <xdr:cNvPr id="2069" name="Imagen 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14375" y="36480750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43</xdr:row>
      <xdr:rowOff>47625</xdr:rowOff>
    </xdr:from>
    <xdr:to>
      <xdr:col>1</xdr:col>
      <xdr:colOff>1143000</xdr:colOff>
      <xdr:row>43</xdr:row>
      <xdr:rowOff>981075</xdr:rowOff>
    </xdr:to>
    <xdr:pic>
      <xdr:nvPicPr>
        <xdr:cNvPr id="2070" name="Imagen 2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04850" y="42576750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46</xdr:row>
      <xdr:rowOff>57150</xdr:rowOff>
    </xdr:from>
    <xdr:to>
      <xdr:col>1</xdr:col>
      <xdr:colOff>1276350</xdr:colOff>
      <xdr:row>46</xdr:row>
      <xdr:rowOff>990600</xdr:rowOff>
    </xdr:to>
    <xdr:pic>
      <xdr:nvPicPr>
        <xdr:cNvPr id="2071" name="Imagen 2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0075" y="4561522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47</xdr:row>
      <xdr:rowOff>47625</xdr:rowOff>
    </xdr:from>
    <xdr:to>
      <xdr:col>1</xdr:col>
      <xdr:colOff>1276350</xdr:colOff>
      <xdr:row>47</xdr:row>
      <xdr:rowOff>981075</xdr:rowOff>
    </xdr:to>
    <xdr:pic>
      <xdr:nvPicPr>
        <xdr:cNvPr id="2072" name="Imagen 2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9600" y="466153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48</xdr:row>
      <xdr:rowOff>38100</xdr:rowOff>
    </xdr:from>
    <xdr:to>
      <xdr:col>1</xdr:col>
      <xdr:colOff>1266825</xdr:colOff>
      <xdr:row>48</xdr:row>
      <xdr:rowOff>981075</xdr:rowOff>
    </xdr:to>
    <xdr:pic>
      <xdr:nvPicPr>
        <xdr:cNvPr id="2073" name="Imagen 3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4761547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49</xdr:row>
      <xdr:rowOff>38100</xdr:rowOff>
    </xdr:from>
    <xdr:to>
      <xdr:col>1</xdr:col>
      <xdr:colOff>1247775</xdr:colOff>
      <xdr:row>49</xdr:row>
      <xdr:rowOff>971550</xdr:rowOff>
    </xdr:to>
    <xdr:pic>
      <xdr:nvPicPr>
        <xdr:cNvPr id="2074" name="Imagen 3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81025" y="486251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50</xdr:row>
      <xdr:rowOff>66675</xdr:rowOff>
    </xdr:from>
    <xdr:to>
      <xdr:col>1</xdr:col>
      <xdr:colOff>1276350</xdr:colOff>
      <xdr:row>50</xdr:row>
      <xdr:rowOff>1000125</xdr:rowOff>
    </xdr:to>
    <xdr:pic>
      <xdr:nvPicPr>
        <xdr:cNvPr id="2075" name="Imagen 3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9600" y="496633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51</xdr:row>
      <xdr:rowOff>47625</xdr:rowOff>
    </xdr:from>
    <xdr:to>
      <xdr:col>1</xdr:col>
      <xdr:colOff>1285875</xdr:colOff>
      <xdr:row>51</xdr:row>
      <xdr:rowOff>981075</xdr:rowOff>
    </xdr:to>
    <xdr:pic>
      <xdr:nvPicPr>
        <xdr:cNvPr id="2076" name="Imagen 3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50653950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52</xdr:row>
      <xdr:rowOff>57150</xdr:rowOff>
    </xdr:from>
    <xdr:to>
      <xdr:col>1</xdr:col>
      <xdr:colOff>1304925</xdr:colOff>
      <xdr:row>52</xdr:row>
      <xdr:rowOff>1000125</xdr:rowOff>
    </xdr:to>
    <xdr:pic>
      <xdr:nvPicPr>
        <xdr:cNvPr id="2077" name="Imagen 3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38175" y="5167312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13</xdr:row>
      <xdr:rowOff>57150</xdr:rowOff>
    </xdr:from>
    <xdr:to>
      <xdr:col>1</xdr:col>
      <xdr:colOff>1038225</xdr:colOff>
      <xdr:row>13</xdr:row>
      <xdr:rowOff>990600</xdr:rowOff>
    </xdr:to>
    <xdr:pic>
      <xdr:nvPicPr>
        <xdr:cNvPr id="2078" name="Imagen 3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04875" y="12296775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15</xdr:row>
      <xdr:rowOff>57150</xdr:rowOff>
    </xdr:from>
    <xdr:to>
      <xdr:col>1</xdr:col>
      <xdr:colOff>1200150</xdr:colOff>
      <xdr:row>15</xdr:row>
      <xdr:rowOff>1000125</xdr:rowOff>
    </xdr:to>
    <xdr:pic>
      <xdr:nvPicPr>
        <xdr:cNvPr id="2079" name="Imagen 3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09625" y="14316075"/>
          <a:ext cx="657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2</xdr:row>
      <xdr:rowOff>19050</xdr:rowOff>
    </xdr:from>
    <xdr:to>
      <xdr:col>1</xdr:col>
      <xdr:colOff>1400175</xdr:colOff>
      <xdr:row>2</xdr:row>
      <xdr:rowOff>952500</xdr:rowOff>
    </xdr:to>
    <xdr:pic>
      <xdr:nvPicPr>
        <xdr:cNvPr id="2080" name="Imagen 4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33425" y="11525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5</xdr:row>
      <xdr:rowOff>28575</xdr:rowOff>
    </xdr:from>
    <xdr:to>
      <xdr:col>1</xdr:col>
      <xdr:colOff>1371600</xdr:colOff>
      <xdr:row>5</xdr:row>
      <xdr:rowOff>962025</xdr:rowOff>
    </xdr:to>
    <xdr:pic>
      <xdr:nvPicPr>
        <xdr:cNvPr id="2081" name="Imagen 4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04850" y="41910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6</xdr:row>
      <xdr:rowOff>38100</xdr:rowOff>
    </xdr:from>
    <xdr:to>
      <xdr:col>1</xdr:col>
      <xdr:colOff>1371600</xdr:colOff>
      <xdr:row>6</xdr:row>
      <xdr:rowOff>971550</xdr:rowOff>
    </xdr:to>
    <xdr:pic>
      <xdr:nvPicPr>
        <xdr:cNvPr id="2082" name="Imagen 4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04850" y="52101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7</xdr:row>
      <xdr:rowOff>28575</xdr:rowOff>
    </xdr:from>
    <xdr:to>
      <xdr:col>1</xdr:col>
      <xdr:colOff>1333500</xdr:colOff>
      <xdr:row>7</xdr:row>
      <xdr:rowOff>962025</xdr:rowOff>
    </xdr:to>
    <xdr:pic>
      <xdr:nvPicPr>
        <xdr:cNvPr id="2083" name="Imagen 4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0" y="62103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33</xdr:row>
      <xdr:rowOff>57150</xdr:rowOff>
    </xdr:from>
    <xdr:to>
      <xdr:col>1</xdr:col>
      <xdr:colOff>1323975</xdr:colOff>
      <xdr:row>33</xdr:row>
      <xdr:rowOff>990600</xdr:rowOff>
    </xdr:to>
    <xdr:pic>
      <xdr:nvPicPr>
        <xdr:cNvPr id="2084" name="Imagen 5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57225" y="324897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638175</xdr:colOff>
      <xdr:row>12</xdr:row>
      <xdr:rowOff>76200</xdr:rowOff>
    </xdr:from>
    <xdr:to>
      <xdr:col>1</xdr:col>
      <xdr:colOff>1038225</xdr:colOff>
      <xdr:row>13</xdr:row>
      <xdr:rowOff>0</xdr:rowOff>
    </xdr:to>
    <xdr:pic>
      <xdr:nvPicPr>
        <xdr:cNvPr id="2085" name="Imagen 5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04875" y="11306175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14</xdr:row>
      <xdr:rowOff>47625</xdr:rowOff>
    </xdr:from>
    <xdr:to>
      <xdr:col>1</xdr:col>
      <xdr:colOff>1171575</xdr:colOff>
      <xdr:row>14</xdr:row>
      <xdr:rowOff>981075</xdr:rowOff>
    </xdr:to>
    <xdr:pic>
      <xdr:nvPicPr>
        <xdr:cNvPr id="2086" name="Imagen 5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13296900"/>
          <a:ext cx="666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19</xdr:row>
      <xdr:rowOff>57150</xdr:rowOff>
    </xdr:from>
    <xdr:to>
      <xdr:col>1</xdr:col>
      <xdr:colOff>1362075</xdr:colOff>
      <xdr:row>19</xdr:row>
      <xdr:rowOff>1000125</xdr:rowOff>
    </xdr:to>
    <xdr:pic>
      <xdr:nvPicPr>
        <xdr:cNvPr id="2087" name="Imagen 5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19125" y="18354675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20</xdr:row>
      <xdr:rowOff>57150</xdr:rowOff>
    </xdr:from>
    <xdr:to>
      <xdr:col>1</xdr:col>
      <xdr:colOff>1352550</xdr:colOff>
      <xdr:row>20</xdr:row>
      <xdr:rowOff>990600</xdr:rowOff>
    </xdr:to>
    <xdr:pic>
      <xdr:nvPicPr>
        <xdr:cNvPr id="2088" name="Imagen 5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9600" y="1936432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21</xdr:row>
      <xdr:rowOff>66675</xdr:rowOff>
    </xdr:from>
    <xdr:to>
      <xdr:col>1</xdr:col>
      <xdr:colOff>1323975</xdr:colOff>
      <xdr:row>21</xdr:row>
      <xdr:rowOff>1000125</xdr:rowOff>
    </xdr:to>
    <xdr:pic>
      <xdr:nvPicPr>
        <xdr:cNvPr id="2089" name="Imagen 5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81025" y="2038350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38</xdr:row>
      <xdr:rowOff>57150</xdr:rowOff>
    </xdr:from>
    <xdr:to>
      <xdr:col>1</xdr:col>
      <xdr:colOff>1095375</xdr:colOff>
      <xdr:row>38</xdr:row>
      <xdr:rowOff>971550</xdr:rowOff>
    </xdr:to>
    <xdr:pic>
      <xdr:nvPicPr>
        <xdr:cNvPr id="2090" name="Imagen 6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04850" y="37538025"/>
          <a:ext cx="657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39</xdr:row>
      <xdr:rowOff>47625</xdr:rowOff>
    </xdr:from>
    <xdr:to>
      <xdr:col>1</xdr:col>
      <xdr:colOff>1085850</xdr:colOff>
      <xdr:row>39</xdr:row>
      <xdr:rowOff>952500</xdr:rowOff>
    </xdr:to>
    <xdr:pic>
      <xdr:nvPicPr>
        <xdr:cNvPr id="2091" name="Imagen 6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95325" y="38538150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40</xdr:row>
      <xdr:rowOff>38100</xdr:rowOff>
    </xdr:from>
    <xdr:to>
      <xdr:col>1</xdr:col>
      <xdr:colOff>1095375</xdr:colOff>
      <xdr:row>40</xdr:row>
      <xdr:rowOff>990600</xdr:rowOff>
    </xdr:to>
    <xdr:pic>
      <xdr:nvPicPr>
        <xdr:cNvPr id="2092" name="Imagen 6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0" y="39538275"/>
          <a:ext cx="6953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41</xdr:row>
      <xdr:rowOff>47625</xdr:rowOff>
    </xdr:from>
    <xdr:to>
      <xdr:col>1</xdr:col>
      <xdr:colOff>1095375</xdr:colOff>
      <xdr:row>41</xdr:row>
      <xdr:rowOff>971550</xdr:rowOff>
    </xdr:to>
    <xdr:pic>
      <xdr:nvPicPr>
        <xdr:cNvPr id="2093" name="Imagen 6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57225" y="40557450"/>
          <a:ext cx="704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42</xdr:row>
      <xdr:rowOff>57150</xdr:rowOff>
    </xdr:from>
    <xdr:to>
      <xdr:col>1</xdr:col>
      <xdr:colOff>1066800</xdr:colOff>
      <xdr:row>42</xdr:row>
      <xdr:rowOff>962025</xdr:rowOff>
    </xdr:to>
    <xdr:pic>
      <xdr:nvPicPr>
        <xdr:cNvPr id="2094" name="Imagen 6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85800" y="41576625"/>
          <a:ext cx="647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44</xdr:row>
      <xdr:rowOff>38100</xdr:rowOff>
    </xdr:from>
    <xdr:to>
      <xdr:col>1</xdr:col>
      <xdr:colOff>1028700</xdr:colOff>
      <xdr:row>44</xdr:row>
      <xdr:rowOff>923925</xdr:rowOff>
    </xdr:to>
    <xdr:pic>
      <xdr:nvPicPr>
        <xdr:cNvPr id="2095" name="Imagen 6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3900" y="43576875"/>
          <a:ext cx="571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45</xdr:row>
      <xdr:rowOff>47625</xdr:rowOff>
    </xdr:from>
    <xdr:to>
      <xdr:col>1</xdr:col>
      <xdr:colOff>1066800</xdr:colOff>
      <xdr:row>45</xdr:row>
      <xdr:rowOff>1000125</xdr:rowOff>
    </xdr:to>
    <xdr:pic>
      <xdr:nvPicPr>
        <xdr:cNvPr id="2096" name="Imagen 6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14375" y="44596050"/>
          <a:ext cx="619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16</xdr:row>
      <xdr:rowOff>38100</xdr:rowOff>
    </xdr:from>
    <xdr:to>
      <xdr:col>1</xdr:col>
      <xdr:colOff>1143000</xdr:colOff>
      <xdr:row>16</xdr:row>
      <xdr:rowOff>1000125</xdr:rowOff>
    </xdr:to>
    <xdr:pic>
      <xdr:nvPicPr>
        <xdr:cNvPr id="2097" name="Imagen 6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0550" y="15306675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17</xdr:row>
      <xdr:rowOff>9525</xdr:rowOff>
    </xdr:from>
    <xdr:to>
      <xdr:col>1</xdr:col>
      <xdr:colOff>1104900</xdr:colOff>
      <xdr:row>17</xdr:row>
      <xdr:rowOff>1000125</xdr:rowOff>
    </xdr:to>
    <xdr:pic>
      <xdr:nvPicPr>
        <xdr:cNvPr id="2098" name="Imagen 6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14350" y="16287750"/>
          <a:ext cx="857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18</xdr:row>
      <xdr:rowOff>19050</xdr:rowOff>
    </xdr:from>
    <xdr:to>
      <xdr:col>1</xdr:col>
      <xdr:colOff>1066800</xdr:colOff>
      <xdr:row>18</xdr:row>
      <xdr:rowOff>981075</xdr:rowOff>
    </xdr:to>
    <xdr:pic>
      <xdr:nvPicPr>
        <xdr:cNvPr id="2099" name="Imagen 7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14350" y="17306925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22</xdr:row>
      <xdr:rowOff>19050</xdr:rowOff>
    </xdr:from>
    <xdr:to>
      <xdr:col>1</xdr:col>
      <xdr:colOff>1152525</xdr:colOff>
      <xdr:row>22</xdr:row>
      <xdr:rowOff>962025</xdr:rowOff>
    </xdr:to>
    <xdr:pic>
      <xdr:nvPicPr>
        <xdr:cNvPr id="2100" name="Imagen 7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38175" y="21345525"/>
          <a:ext cx="7810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23</xdr:row>
      <xdr:rowOff>19050</xdr:rowOff>
    </xdr:from>
    <xdr:to>
      <xdr:col>1</xdr:col>
      <xdr:colOff>1143000</xdr:colOff>
      <xdr:row>23</xdr:row>
      <xdr:rowOff>962025</xdr:rowOff>
    </xdr:to>
    <xdr:pic>
      <xdr:nvPicPr>
        <xdr:cNvPr id="2101" name="Imagen 7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47700" y="22355175"/>
          <a:ext cx="762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24</xdr:row>
      <xdr:rowOff>9525</xdr:rowOff>
    </xdr:from>
    <xdr:to>
      <xdr:col>1</xdr:col>
      <xdr:colOff>1143000</xdr:colOff>
      <xdr:row>24</xdr:row>
      <xdr:rowOff>981075</xdr:rowOff>
    </xdr:to>
    <xdr:pic>
      <xdr:nvPicPr>
        <xdr:cNvPr id="2102" name="Imagen 7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28650" y="23355300"/>
          <a:ext cx="781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25</xdr:row>
      <xdr:rowOff>38100</xdr:rowOff>
    </xdr:from>
    <xdr:to>
      <xdr:col>1</xdr:col>
      <xdr:colOff>1133475</xdr:colOff>
      <xdr:row>25</xdr:row>
      <xdr:rowOff>990600</xdr:rowOff>
    </xdr:to>
    <xdr:pic>
      <xdr:nvPicPr>
        <xdr:cNvPr id="2103" name="Imagen 7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38175" y="24393525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</xdr:row>
      <xdr:rowOff>66675</xdr:rowOff>
    </xdr:from>
    <xdr:to>
      <xdr:col>1</xdr:col>
      <xdr:colOff>1323975</xdr:colOff>
      <xdr:row>3</xdr:row>
      <xdr:rowOff>1000125</xdr:rowOff>
    </xdr:to>
    <xdr:pic>
      <xdr:nvPicPr>
        <xdr:cNvPr id="3073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22764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4</xdr:row>
      <xdr:rowOff>38100</xdr:rowOff>
    </xdr:from>
    <xdr:to>
      <xdr:col>1</xdr:col>
      <xdr:colOff>1304925</xdr:colOff>
      <xdr:row>4</xdr:row>
      <xdr:rowOff>971550</xdr:rowOff>
    </xdr:to>
    <xdr:pic>
      <xdr:nvPicPr>
        <xdr:cNvPr id="3074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32575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</xdr:row>
      <xdr:rowOff>9525</xdr:rowOff>
    </xdr:from>
    <xdr:to>
      <xdr:col>1</xdr:col>
      <xdr:colOff>1266825</xdr:colOff>
      <xdr:row>5</xdr:row>
      <xdr:rowOff>942975</xdr:rowOff>
    </xdr:to>
    <xdr:pic>
      <xdr:nvPicPr>
        <xdr:cNvPr id="3075" name="Imagen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4238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</xdr:row>
      <xdr:rowOff>47625</xdr:rowOff>
    </xdr:from>
    <xdr:to>
      <xdr:col>1</xdr:col>
      <xdr:colOff>790575</xdr:colOff>
      <xdr:row>10</xdr:row>
      <xdr:rowOff>1000125</xdr:rowOff>
    </xdr:to>
    <xdr:pic>
      <xdr:nvPicPr>
        <xdr:cNvPr id="3076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" y="9324975"/>
          <a:ext cx="704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866775</xdr:colOff>
      <xdr:row>10</xdr:row>
      <xdr:rowOff>85725</xdr:rowOff>
    </xdr:from>
    <xdr:to>
      <xdr:col>1</xdr:col>
      <xdr:colOff>1543050</xdr:colOff>
      <xdr:row>10</xdr:row>
      <xdr:rowOff>962025</xdr:rowOff>
    </xdr:to>
    <xdr:pic>
      <xdr:nvPicPr>
        <xdr:cNvPr id="3077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9363075"/>
          <a:ext cx="676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11</xdr:row>
      <xdr:rowOff>66675</xdr:rowOff>
    </xdr:from>
    <xdr:to>
      <xdr:col>1</xdr:col>
      <xdr:colOff>723900</xdr:colOff>
      <xdr:row>11</xdr:row>
      <xdr:rowOff>1000125</xdr:rowOff>
    </xdr:to>
    <xdr:pic>
      <xdr:nvPicPr>
        <xdr:cNvPr id="3078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5" y="10353675"/>
          <a:ext cx="685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11</xdr:row>
      <xdr:rowOff>47625</xdr:rowOff>
    </xdr:from>
    <xdr:to>
      <xdr:col>1</xdr:col>
      <xdr:colOff>1628775</xdr:colOff>
      <xdr:row>11</xdr:row>
      <xdr:rowOff>981075</xdr:rowOff>
    </xdr:to>
    <xdr:pic>
      <xdr:nvPicPr>
        <xdr:cNvPr id="3079" name="Imagen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71550" y="10334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57150</xdr:rowOff>
    </xdr:from>
    <xdr:to>
      <xdr:col>1</xdr:col>
      <xdr:colOff>752475</xdr:colOff>
      <xdr:row>12</xdr:row>
      <xdr:rowOff>1000125</xdr:rowOff>
    </xdr:to>
    <xdr:pic>
      <xdr:nvPicPr>
        <xdr:cNvPr id="3080" name="Imagen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" y="11353800"/>
          <a:ext cx="723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12</xdr:row>
      <xdr:rowOff>38100</xdr:rowOff>
    </xdr:from>
    <xdr:to>
      <xdr:col>1</xdr:col>
      <xdr:colOff>1628775</xdr:colOff>
      <xdr:row>12</xdr:row>
      <xdr:rowOff>971550</xdr:rowOff>
    </xdr:to>
    <xdr:pic>
      <xdr:nvPicPr>
        <xdr:cNvPr id="3081" name="Imagen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1550" y="11334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19050</xdr:rowOff>
    </xdr:from>
    <xdr:to>
      <xdr:col>1</xdr:col>
      <xdr:colOff>809625</xdr:colOff>
      <xdr:row>13</xdr:row>
      <xdr:rowOff>962025</xdr:rowOff>
    </xdr:to>
    <xdr:pic>
      <xdr:nvPicPr>
        <xdr:cNvPr id="3082" name="Imagen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6225" y="1232535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13</xdr:row>
      <xdr:rowOff>28575</xdr:rowOff>
    </xdr:from>
    <xdr:to>
      <xdr:col>1</xdr:col>
      <xdr:colOff>1552575</xdr:colOff>
      <xdr:row>13</xdr:row>
      <xdr:rowOff>962025</xdr:rowOff>
    </xdr:to>
    <xdr:pic>
      <xdr:nvPicPr>
        <xdr:cNvPr id="3083" name="Imagen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23950" y="123348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15</xdr:row>
      <xdr:rowOff>57150</xdr:rowOff>
    </xdr:from>
    <xdr:to>
      <xdr:col>1</xdr:col>
      <xdr:colOff>1323975</xdr:colOff>
      <xdr:row>15</xdr:row>
      <xdr:rowOff>990600</xdr:rowOff>
    </xdr:to>
    <xdr:pic>
      <xdr:nvPicPr>
        <xdr:cNvPr id="3084" name="Imagen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0" y="14382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16</xdr:row>
      <xdr:rowOff>19050</xdr:rowOff>
    </xdr:from>
    <xdr:to>
      <xdr:col>1</xdr:col>
      <xdr:colOff>1285875</xdr:colOff>
      <xdr:row>16</xdr:row>
      <xdr:rowOff>952500</xdr:rowOff>
    </xdr:to>
    <xdr:pic>
      <xdr:nvPicPr>
        <xdr:cNvPr id="3085" name="Imagen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8650" y="153543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41</xdr:row>
      <xdr:rowOff>0</xdr:rowOff>
    </xdr:from>
    <xdr:to>
      <xdr:col>1</xdr:col>
      <xdr:colOff>1333500</xdr:colOff>
      <xdr:row>42</xdr:row>
      <xdr:rowOff>9525</xdr:rowOff>
    </xdr:to>
    <xdr:pic>
      <xdr:nvPicPr>
        <xdr:cNvPr id="3086" name="Imagen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0550" y="405765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41</xdr:row>
      <xdr:rowOff>9525</xdr:rowOff>
    </xdr:from>
    <xdr:to>
      <xdr:col>1</xdr:col>
      <xdr:colOff>1295400</xdr:colOff>
      <xdr:row>41</xdr:row>
      <xdr:rowOff>981075</xdr:rowOff>
    </xdr:to>
    <xdr:pic>
      <xdr:nvPicPr>
        <xdr:cNvPr id="3087" name="Imagen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0075" y="405860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42</xdr:row>
      <xdr:rowOff>19050</xdr:rowOff>
    </xdr:from>
    <xdr:to>
      <xdr:col>1</xdr:col>
      <xdr:colOff>1343025</xdr:colOff>
      <xdr:row>42</xdr:row>
      <xdr:rowOff>990600</xdr:rowOff>
    </xdr:to>
    <xdr:pic>
      <xdr:nvPicPr>
        <xdr:cNvPr id="3088" name="Imagen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47700" y="416052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43</xdr:row>
      <xdr:rowOff>19050</xdr:rowOff>
    </xdr:from>
    <xdr:to>
      <xdr:col>1</xdr:col>
      <xdr:colOff>1323975</xdr:colOff>
      <xdr:row>43</xdr:row>
      <xdr:rowOff>990600</xdr:rowOff>
    </xdr:to>
    <xdr:pic>
      <xdr:nvPicPr>
        <xdr:cNvPr id="3089" name="Imagen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28650" y="4261485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38100</xdr:rowOff>
    </xdr:from>
    <xdr:to>
      <xdr:col>1</xdr:col>
      <xdr:colOff>1285875</xdr:colOff>
      <xdr:row>44</xdr:row>
      <xdr:rowOff>1009650</xdr:rowOff>
    </xdr:to>
    <xdr:pic>
      <xdr:nvPicPr>
        <xdr:cNvPr id="3090" name="Imagen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0550" y="4364355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45</xdr:row>
      <xdr:rowOff>47625</xdr:rowOff>
    </xdr:from>
    <xdr:to>
      <xdr:col>1</xdr:col>
      <xdr:colOff>1219200</xdr:colOff>
      <xdr:row>45</xdr:row>
      <xdr:rowOff>981075</xdr:rowOff>
    </xdr:to>
    <xdr:pic>
      <xdr:nvPicPr>
        <xdr:cNvPr id="3091" name="Imagen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4466272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46</xdr:row>
      <xdr:rowOff>57150</xdr:rowOff>
    </xdr:from>
    <xdr:to>
      <xdr:col>1</xdr:col>
      <xdr:colOff>1219200</xdr:colOff>
      <xdr:row>46</xdr:row>
      <xdr:rowOff>990600</xdr:rowOff>
    </xdr:to>
    <xdr:pic>
      <xdr:nvPicPr>
        <xdr:cNvPr id="3092" name="Imagen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1975" y="456819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47</xdr:row>
      <xdr:rowOff>19050</xdr:rowOff>
    </xdr:from>
    <xdr:to>
      <xdr:col>1</xdr:col>
      <xdr:colOff>1228725</xdr:colOff>
      <xdr:row>47</xdr:row>
      <xdr:rowOff>952500</xdr:rowOff>
    </xdr:to>
    <xdr:pic>
      <xdr:nvPicPr>
        <xdr:cNvPr id="3093" name="Imagen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46653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49</xdr:row>
      <xdr:rowOff>57150</xdr:rowOff>
    </xdr:from>
    <xdr:to>
      <xdr:col>1</xdr:col>
      <xdr:colOff>1257300</xdr:colOff>
      <xdr:row>49</xdr:row>
      <xdr:rowOff>990600</xdr:rowOff>
    </xdr:to>
    <xdr:pic>
      <xdr:nvPicPr>
        <xdr:cNvPr id="3094" name="Imagen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0075" y="48710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51</xdr:row>
      <xdr:rowOff>47625</xdr:rowOff>
    </xdr:from>
    <xdr:to>
      <xdr:col>1</xdr:col>
      <xdr:colOff>1304925</xdr:colOff>
      <xdr:row>51</xdr:row>
      <xdr:rowOff>981075</xdr:rowOff>
    </xdr:to>
    <xdr:pic>
      <xdr:nvPicPr>
        <xdr:cNvPr id="3095" name="Imagen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47700" y="50720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52</xdr:row>
      <xdr:rowOff>47625</xdr:rowOff>
    </xdr:from>
    <xdr:to>
      <xdr:col>1</xdr:col>
      <xdr:colOff>1266825</xdr:colOff>
      <xdr:row>52</xdr:row>
      <xdr:rowOff>981075</xdr:rowOff>
    </xdr:to>
    <xdr:pic>
      <xdr:nvPicPr>
        <xdr:cNvPr id="3096" name="Imagen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9600" y="517302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53</xdr:row>
      <xdr:rowOff>19050</xdr:rowOff>
    </xdr:from>
    <xdr:to>
      <xdr:col>1</xdr:col>
      <xdr:colOff>1257300</xdr:colOff>
      <xdr:row>53</xdr:row>
      <xdr:rowOff>942975</xdr:rowOff>
    </xdr:to>
    <xdr:pic>
      <xdr:nvPicPr>
        <xdr:cNvPr id="3097" name="Imagen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52711350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54</xdr:row>
      <xdr:rowOff>9525</xdr:rowOff>
    </xdr:from>
    <xdr:to>
      <xdr:col>1</xdr:col>
      <xdr:colOff>1152525</xdr:colOff>
      <xdr:row>54</xdr:row>
      <xdr:rowOff>942975</xdr:rowOff>
    </xdr:to>
    <xdr:pic>
      <xdr:nvPicPr>
        <xdr:cNvPr id="3098" name="Imagen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3900" y="537114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60</xdr:row>
      <xdr:rowOff>47625</xdr:rowOff>
    </xdr:from>
    <xdr:to>
      <xdr:col>1</xdr:col>
      <xdr:colOff>1143000</xdr:colOff>
      <xdr:row>60</xdr:row>
      <xdr:rowOff>981075</xdr:rowOff>
    </xdr:to>
    <xdr:pic>
      <xdr:nvPicPr>
        <xdr:cNvPr id="3099" name="Imagen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14375" y="598074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63</xdr:row>
      <xdr:rowOff>57150</xdr:rowOff>
    </xdr:from>
    <xdr:to>
      <xdr:col>1</xdr:col>
      <xdr:colOff>1276350</xdr:colOff>
      <xdr:row>63</xdr:row>
      <xdr:rowOff>990600</xdr:rowOff>
    </xdr:to>
    <xdr:pic>
      <xdr:nvPicPr>
        <xdr:cNvPr id="3100" name="Imagen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62845950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64</xdr:row>
      <xdr:rowOff>47625</xdr:rowOff>
    </xdr:from>
    <xdr:to>
      <xdr:col>1</xdr:col>
      <xdr:colOff>1276350</xdr:colOff>
      <xdr:row>64</xdr:row>
      <xdr:rowOff>981075</xdr:rowOff>
    </xdr:to>
    <xdr:pic>
      <xdr:nvPicPr>
        <xdr:cNvPr id="3101" name="Imagen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9125" y="638460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65</xdr:row>
      <xdr:rowOff>38100</xdr:rowOff>
    </xdr:from>
    <xdr:to>
      <xdr:col>1</xdr:col>
      <xdr:colOff>1266825</xdr:colOff>
      <xdr:row>65</xdr:row>
      <xdr:rowOff>981075</xdr:rowOff>
    </xdr:to>
    <xdr:pic>
      <xdr:nvPicPr>
        <xdr:cNvPr id="3102" name="Imagen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0" y="6484620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66</xdr:row>
      <xdr:rowOff>38100</xdr:rowOff>
    </xdr:from>
    <xdr:to>
      <xdr:col>1</xdr:col>
      <xdr:colOff>1247775</xdr:colOff>
      <xdr:row>66</xdr:row>
      <xdr:rowOff>971550</xdr:rowOff>
    </xdr:to>
    <xdr:pic>
      <xdr:nvPicPr>
        <xdr:cNvPr id="3103" name="Imagen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90550" y="65855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67</xdr:row>
      <xdr:rowOff>66675</xdr:rowOff>
    </xdr:from>
    <xdr:to>
      <xdr:col>1</xdr:col>
      <xdr:colOff>1276350</xdr:colOff>
      <xdr:row>67</xdr:row>
      <xdr:rowOff>1000125</xdr:rowOff>
    </xdr:to>
    <xdr:pic>
      <xdr:nvPicPr>
        <xdr:cNvPr id="3104" name="Imagen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9125" y="668940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68</xdr:row>
      <xdr:rowOff>47625</xdr:rowOff>
    </xdr:from>
    <xdr:to>
      <xdr:col>1</xdr:col>
      <xdr:colOff>1285875</xdr:colOff>
      <xdr:row>68</xdr:row>
      <xdr:rowOff>981075</xdr:rowOff>
    </xdr:to>
    <xdr:pic>
      <xdr:nvPicPr>
        <xdr:cNvPr id="3105" name="Imagen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9125" y="6788467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69</xdr:row>
      <xdr:rowOff>57150</xdr:rowOff>
    </xdr:from>
    <xdr:to>
      <xdr:col>1</xdr:col>
      <xdr:colOff>1304925</xdr:colOff>
      <xdr:row>69</xdr:row>
      <xdr:rowOff>1000125</xdr:rowOff>
    </xdr:to>
    <xdr:pic>
      <xdr:nvPicPr>
        <xdr:cNvPr id="3106" name="Imagen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47700" y="6890385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19</xdr:row>
      <xdr:rowOff>57150</xdr:rowOff>
    </xdr:from>
    <xdr:to>
      <xdr:col>1</xdr:col>
      <xdr:colOff>1038225</xdr:colOff>
      <xdr:row>19</xdr:row>
      <xdr:rowOff>990600</xdr:rowOff>
    </xdr:to>
    <xdr:pic>
      <xdr:nvPicPr>
        <xdr:cNvPr id="3107" name="Imagen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14400" y="18421350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21</xdr:row>
      <xdr:rowOff>57150</xdr:rowOff>
    </xdr:from>
    <xdr:to>
      <xdr:col>1</xdr:col>
      <xdr:colOff>1200150</xdr:colOff>
      <xdr:row>21</xdr:row>
      <xdr:rowOff>1000125</xdr:rowOff>
    </xdr:to>
    <xdr:pic>
      <xdr:nvPicPr>
        <xdr:cNvPr id="3108" name="Imagen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19150" y="20440650"/>
          <a:ext cx="657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30</xdr:row>
      <xdr:rowOff>38100</xdr:rowOff>
    </xdr:from>
    <xdr:to>
      <xdr:col>1</xdr:col>
      <xdr:colOff>1323975</xdr:colOff>
      <xdr:row>30</xdr:row>
      <xdr:rowOff>971550</xdr:rowOff>
    </xdr:to>
    <xdr:pic>
      <xdr:nvPicPr>
        <xdr:cNvPr id="3109" name="Imagen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0" y="29508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31</xdr:row>
      <xdr:rowOff>47625</xdr:rowOff>
    </xdr:from>
    <xdr:to>
      <xdr:col>1</xdr:col>
      <xdr:colOff>1343025</xdr:colOff>
      <xdr:row>31</xdr:row>
      <xdr:rowOff>981075</xdr:rowOff>
    </xdr:to>
    <xdr:pic>
      <xdr:nvPicPr>
        <xdr:cNvPr id="3110" name="Imagen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5800" y="30527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32</xdr:row>
      <xdr:rowOff>66675</xdr:rowOff>
    </xdr:from>
    <xdr:to>
      <xdr:col>1</xdr:col>
      <xdr:colOff>1314450</xdr:colOff>
      <xdr:row>32</xdr:row>
      <xdr:rowOff>1000125</xdr:rowOff>
    </xdr:to>
    <xdr:pic>
      <xdr:nvPicPr>
        <xdr:cNvPr id="3111" name="Imagen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57225" y="315563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33</xdr:row>
      <xdr:rowOff>38100</xdr:rowOff>
    </xdr:from>
    <xdr:to>
      <xdr:col>1</xdr:col>
      <xdr:colOff>1285875</xdr:colOff>
      <xdr:row>33</xdr:row>
      <xdr:rowOff>971550</xdr:rowOff>
    </xdr:to>
    <xdr:pic>
      <xdr:nvPicPr>
        <xdr:cNvPr id="3112" name="Imagen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47700" y="32537400"/>
          <a:ext cx="914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38</xdr:row>
      <xdr:rowOff>66675</xdr:rowOff>
    </xdr:from>
    <xdr:to>
      <xdr:col>1</xdr:col>
      <xdr:colOff>1438275</xdr:colOff>
      <xdr:row>38</xdr:row>
      <xdr:rowOff>1000125</xdr:rowOff>
    </xdr:to>
    <xdr:pic>
      <xdr:nvPicPr>
        <xdr:cNvPr id="3113" name="Imagen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66725" y="37614225"/>
          <a:ext cx="1247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39</xdr:row>
      <xdr:rowOff>28575</xdr:rowOff>
    </xdr:from>
    <xdr:to>
      <xdr:col>1</xdr:col>
      <xdr:colOff>1419225</xdr:colOff>
      <xdr:row>39</xdr:row>
      <xdr:rowOff>962025</xdr:rowOff>
    </xdr:to>
    <xdr:pic>
      <xdr:nvPicPr>
        <xdr:cNvPr id="3114" name="Imagen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7675" y="38585775"/>
          <a:ext cx="1247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2</xdr:row>
      <xdr:rowOff>19050</xdr:rowOff>
    </xdr:from>
    <xdr:to>
      <xdr:col>1</xdr:col>
      <xdr:colOff>1400175</xdr:colOff>
      <xdr:row>2</xdr:row>
      <xdr:rowOff>952500</xdr:rowOff>
    </xdr:to>
    <xdr:pic>
      <xdr:nvPicPr>
        <xdr:cNvPr id="3115" name="Imagen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42950" y="12192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6</xdr:row>
      <xdr:rowOff>28575</xdr:rowOff>
    </xdr:from>
    <xdr:to>
      <xdr:col>1</xdr:col>
      <xdr:colOff>1371600</xdr:colOff>
      <xdr:row>6</xdr:row>
      <xdr:rowOff>962025</xdr:rowOff>
    </xdr:to>
    <xdr:pic>
      <xdr:nvPicPr>
        <xdr:cNvPr id="3116" name="Imagen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14375" y="52673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7</xdr:row>
      <xdr:rowOff>38100</xdr:rowOff>
    </xdr:from>
    <xdr:to>
      <xdr:col>1</xdr:col>
      <xdr:colOff>1371600</xdr:colOff>
      <xdr:row>7</xdr:row>
      <xdr:rowOff>971550</xdr:rowOff>
    </xdr:to>
    <xdr:pic>
      <xdr:nvPicPr>
        <xdr:cNvPr id="3117" name="Imagen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14375" y="62865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8</xdr:row>
      <xdr:rowOff>47625</xdr:rowOff>
    </xdr:from>
    <xdr:to>
      <xdr:col>1</xdr:col>
      <xdr:colOff>1371600</xdr:colOff>
      <xdr:row>8</xdr:row>
      <xdr:rowOff>981075</xdr:rowOff>
    </xdr:to>
    <xdr:pic>
      <xdr:nvPicPr>
        <xdr:cNvPr id="3118" name="Imagen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14375" y="73056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9</xdr:row>
      <xdr:rowOff>28575</xdr:rowOff>
    </xdr:from>
    <xdr:to>
      <xdr:col>1</xdr:col>
      <xdr:colOff>1333500</xdr:colOff>
      <xdr:row>9</xdr:row>
      <xdr:rowOff>962025</xdr:rowOff>
    </xdr:to>
    <xdr:pic>
      <xdr:nvPicPr>
        <xdr:cNvPr id="3119" name="Imagen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76275" y="82962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14</xdr:row>
      <xdr:rowOff>57150</xdr:rowOff>
    </xdr:from>
    <xdr:to>
      <xdr:col>1</xdr:col>
      <xdr:colOff>1323975</xdr:colOff>
      <xdr:row>14</xdr:row>
      <xdr:rowOff>990600</xdr:rowOff>
    </xdr:to>
    <xdr:pic>
      <xdr:nvPicPr>
        <xdr:cNvPr id="3120" name="Imagen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0" y="13373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17</xdr:row>
      <xdr:rowOff>38100</xdr:rowOff>
    </xdr:from>
    <xdr:to>
      <xdr:col>1</xdr:col>
      <xdr:colOff>1276350</xdr:colOff>
      <xdr:row>17</xdr:row>
      <xdr:rowOff>971550</xdr:rowOff>
    </xdr:to>
    <xdr:pic>
      <xdr:nvPicPr>
        <xdr:cNvPr id="3121" name="Imagen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81050" y="16383000"/>
          <a:ext cx="7715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48</xdr:row>
      <xdr:rowOff>57150</xdr:rowOff>
    </xdr:from>
    <xdr:to>
      <xdr:col>1</xdr:col>
      <xdr:colOff>1323975</xdr:colOff>
      <xdr:row>48</xdr:row>
      <xdr:rowOff>990600</xdr:rowOff>
    </xdr:to>
    <xdr:pic>
      <xdr:nvPicPr>
        <xdr:cNvPr id="3122" name="Imagen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66750" y="477012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50</xdr:row>
      <xdr:rowOff>38100</xdr:rowOff>
    </xdr:from>
    <xdr:to>
      <xdr:col>1</xdr:col>
      <xdr:colOff>1295400</xdr:colOff>
      <xdr:row>50</xdr:row>
      <xdr:rowOff>971550</xdr:rowOff>
    </xdr:to>
    <xdr:pic>
      <xdr:nvPicPr>
        <xdr:cNvPr id="3123" name="Imagen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38175" y="49701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638175</xdr:colOff>
      <xdr:row>18</xdr:row>
      <xdr:rowOff>76200</xdr:rowOff>
    </xdr:from>
    <xdr:to>
      <xdr:col>1</xdr:col>
      <xdr:colOff>1038225</xdr:colOff>
      <xdr:row>19</xdr:row>
      <xdr:rowOff>0</xdr:rowOff>
    </xdr:to>
    <xdr:pic>
      <xdr:nvPicPr>
        <xdr:cNvPr id="3124" name="Imagen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14400" y="17430750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20</xdr:row>
      <xdr:rowOff>47625</xdr:rowOff>
    </xdr:from>
    <xdr:to>
      <xdr:col>1</xdr:col>
      <xdr:colOff>1171575</xdr:colOff>
      <xdr:row>20</xdr:row>
      <xdr:rowOff>981075</xdr:rowOff>
    </xdr:to>
    <xdr:pic>
      <xdr:nvPicPr>
        <xdr:cNvPr id="3125" name="Imagen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81050" y="19421475"/>
          <a:ext cx="666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25</xdr:row>
      <xdr:rowOff>38100</xdr:rowOff>
    </xdr:from>
    <xdr:to>
      <xdr:col>1</xdr:col>
      <xdr:colOff>1381125</xdr:colOff>
      <xdr:row>25</xdr:row>
      <xdr:rowOff>971550</xdr:rowOff>
    </xdr:to>
    <xdr:pic>
      <xdr:nvPicPr>
        <xdr:cNvPr id="3126" name="Imagen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47700" y="2446020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26</xdr:row>
      <xdr:rowOff>57150</xdr:rowOff>
    </xdr:from>
    <xdr:to>
      <xdr:col>1</xdr:col>
      <xdr:colOff>1362075</xdr:colOff>
      <xdr:row>26</xdr:row>
      <xdr:rowOff>1000125</xdr:rowOff>
    </xdr:to>
    <xdr:pic>
      <xdr:nvPicPr>
        <xdr:cNvPr id="3127" name="Imagen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28650" y="25488900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27</xdr:row>
      <xdr:rowOff>57150</xdr:rowOff>
    </xdr:from>
    <xdr:to>
      <xdr:col>1</xdr:col>
      <xdr:colOff>1352550</xdr:colOff>
      <xdr:row>27</xdr:row>
      <xdr:rowOff>990600</xdr:rowOff>
    </xdr:to>
    <xdr:pic>
      <xdr:nvPicPr>
        <xdr:cNvPr id="3128" name="Imagen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19125" y="2649855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28</xdr:row>
      <xdr:rowOff>47625</xdr:rowOff>
    </xdr:from>
    <xdr:to>
      <xdr:col>1</xdr:col>
      <xdr:colOff>1343025</xdr:colOff>
      <xdr:row>28</xdr:row>
      <xdr:rowOff>990600</xdr:rowOff>
    </xdr:to>
    <xdr:pic>
      <xdr:nvPicPr>
        <xdr:cNvPr id="3129" name="Imagen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09600" y="27498675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29</xdr:row>
      <xdr:rowOff>66675</xdr:rowOff>
    </xdr:from>
    <xdr:to>
      <xdr:col>1</xdr:col>
      <xdr:colOff>1323975</xdr:colOff>
      <xdr:row>29</xdr:row>
      <xdr:rowOff>1000125</xdr:rowOff>
    </xdr:to>
    <xdr:pic>
      <xdr:nvPicPr>
        <xdr:cNvPr id="3130" name="Imagen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90550" y="2852737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40</xdr:row>
      <xdr:rowOff>38100</xdr:rowOff>
    </xdr:from>
    <xdr:to>
      <xdr:col>1</xdr:col>
      <xdr:colOff>1295400</xdr:colOff>
      <xdr:row>40</xdr:row>
      <xdr:rowOff>1000125</xdr:rowOff>
    </xdr:to>
    <xdr:pic>
      <xdr:nvPicPr>
        <xdr:cNvPr id="3131" name="Imagen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71500" y="39604950"/>
          <a:ext cx="1000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55</xdr:row>
      <xdr:rowOff>57150</xdr:rowOff>
    </xdr:from>
    <xdr:to>
      <xdr:col>1</xdr:col>
      <xdr:colOff>1095375</xdr:colOff>
      <xdr:row>55</xdr:row>
      <xdr:rowOff>971550</xdr:rowOff>
    </xdr:to>
    <xdr:pic>
      <xdr:nvPicPr>
        <xdr:cNvPr id="3132" name="Imagen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14375" y="54768750"/>
          <a:ext cx="657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56</xdr:row>
      <xdr:rowOff>47625</xdr:rowOff>
    </xdr:from>
    <xdr:to>
      <xdr:col>1</xdr:col>
      <xdr:colOff>1085850</xdr:colOff>
      <xdr:row>56</xdr:row>
      <xdr:rowOff>952500</xdr:rowOff>
    </xdr:to>
    <xdr:pic>
      <xdr:nvPicPr>
        <xdr:cNvPr id="3133" name="Imagen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04850" y="55768875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57</xdr:row>
      <xdr:rowOff>38100</xdr:rowOff>
    </xdr:from>
    <xdr:to>
      <xdr:col>1</xdr:col>
      <xdr:colOff>1095375</xdr:colOff>
      <xdr:row>57</xdr:row>
      <xdr:rowOff>990600</xdr:rowOff>
    </xdr:to>
    <xdr:pic>
      <xdr:nvPicPr>
        <xdr:cNvPr id="3134" name="Imagen 6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6275" y="56769000"/>
          <a:ext cx="6953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58</xdr:row>
      <xdr:rowOff>47625</xdr:rowOff>
    </xdr:from>
    <xdr:to>
      <xdr:col>1</xdr:col>
      <xdr:colOff>1095375</xdr:colOff>
      <xdr:row>58</xdr:row>
      <xdr:rowOff>971550</xdr:rowOff>
    </xdr:to>
    <xdr:pic>
      <xdr:nvPicPr>
        <xdr:cNvPr id="3135" name="Imagen 6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66750" y="57788175"/>
          <a:ext cx="704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59</xdr:row>
      <xdr:rowOff>57150</xdr:rowOff>
    </xdr:from>
    <xdr:to>
      <xdr:col>1</xdr:col>
      <xdr:colOff>1066800</xdr:colOff>
      <xdr:row>59</xdr:row>
      <xdr:rowOff>962025</xdr:rowOff>
    </xdr:to>
    <xdr:pic>
      <xdr:nvPicPr>
        <xdr:cNvPr id="3136" name="Imagen 6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95325" y="58807350"/>
          <a:ext cx="647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61</xdr:row>
      <xdr:rowOff>38100</xdr:rowOff>
    </xdr:from>
    <xdr:to>
      <xdr:col>1</xdr:col>
      <xdr:colOff>1028700</xdr:colOff>
      <xdr:row>61</xdr:row>
      <xdr:rowOff>923925</xdr:rowOff>
    </xdr:to>
    <xdr:pic>
      <xdr:nvPicPr>
        <xdr:cNvPr id="3137" name="Imagen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33425" y="60807600"/>
          <a:ext cx="571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62</xdr:row>
      <xdr:rowOff>47625</xdr:rowOff>
    </xdr:from>
    <xdr:to>
      <xdr:col>1</xdr:col>
      <xdr:colOff>1066800</xdr:colOff>
      <xdr:row>62</xdr:row>
      <xdr:rowOff>1000125</xdr:rowOff>
    </xdr:to>
    <xdr:pic>
      <xdr:nvPicPr>
        <xdr:cNvPr id="3138" name="Imagen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3900" y="61826775"/>
          <a:ext cx="619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</xdr:row>
      <xdr:rowOff>38100</xdr:rowOff>
    </xdr:from>
    <xdr:to>
      <xdr:col>1</xdr:col>
      <xdr:colOff>1143000</xdr:colOff>
      <xdr:row>22</xdr:row>
      <xdr:rowOff>1000125</xdr:rowOff>
    </xdr:to>
    <xdr:pic>
      <xdr:nvPicPr>
        <xdr:cNvPr id="3139" name="Imagen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0075" y="21431250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23</xdr:row>
      <xdr:rowOff>9525</xdr:rowOff>
    </xdr:from>
    <xdr:to>
      <xdr:col>1</xdr:col>
      <xdr:colOff>1104900</xdr:colOff>
      <xdr:row>23</xdr:row>
      <xdr:rowOff>1000125</xdr:rowOff>
    </xdr:to>
    <xdr:pic>
      <xdr:nvPicPr>
        <xdr:cNvPr id="3140" name="Imagen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23875" y="22412325"/>
          <a:ext cx="857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24</xdr:row>
      <xdr:rowOff>19050</xdr:rowOff>
    </xdr:from>
    <xdr:to>
      <xdr:col>1</xdr:col>
      <xdr:colOff>1066800</xdr:colOff>
      <xdr:row>24</xdr:row>
      <xdr:rowOff>981075</xdr:rowOff>
    </xdr:to>
    <xdr:pic>
      <xdr:nvPicPr>
        <xdr:cNvPr id="3141" name="Imagen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23875" y="23431500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34</xdr:row>
      <xdr:rowOff>19050</xdr:rowOff>
    </xdr:from>
    <xdr:to>
      <xdr:col>1</xdr:col>
      <xdr:colOff>1152525</xdr:colOff>
      <xdr:row>34</xdr:row>
      <xdr:rowOff>962025</xdr:rowOff>
    </xdr:to>
    <xdr:pic>
      <xdr:nvPicPr>
        <xdr:cNvPr id="3142" name="Imagen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47700" y="33528000"/>
          <a:ext cx="7810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35</xdr:row>
      <xdr:rowOff>19050</xdr:rowOff>
    </xdr:from>
    <xdr:to>
      <xdr:col>1</xdr:col>
      <xdr:colOff>1143000</xdr:colOff>
      <xdr:row>35</xdr:row>
      <xdr:rowOff>962025</xdr:rowOff>
    </xdr:to>
    <xdr:pic>
      <xdr:nvPicPr>
        <xdr:cNvPr id="3143" name="Imagen 7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57225" y="34537650"/>
          <a:ext cx="762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36</xdr:row>
      <xdr:rowOff>9525</xdr:rowOff>
    </xdr:from>
    <xdr:to>
      <xdr:col>1</xdr:col>
      <xdr:colOff>1143000</xdr:colOff>
      <xdr:row>36</xdr:row>
      <xdr:rowOff>981075</xdr:rowOff>
    </xdr:to>
    <xdr:pic>
      <xdr:nvPicPr>
        <xdr:cNvPr id="3144" name="Imagen 7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38175" y="35537775"/>
          <a:ext cx="781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37</xdr:row>
      <xdr:rowOff>38100</xdr:rowOff>
    </xdr:from>
    <xdr:to>
      <xdr:col>1</xdr:col>
      <xdr:colOff>1133475</xdr:colOff>
      <xdr:row>37</xdr:row>
      <xdr:rowOff>990600</xdr:rowOff>
    </xdr:to>
    <xdr:pic>
      <xdr:nvPicPr>
        <xdr:cNvPr id="3145" name="Imagen 7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47700" y="36576000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</xdr:row>
      <xdr:rowOff>66675</xdr:rowOff>
    </xdr:from>
    <xdr:to>
      <xdr:col>1</xdr:col>
      <xdr:colOff>1323975</xdr:colOff>
      <xdr:row>3</xdr:row>
      <xdr:rowOff>1000125</xdr:rowOff>
    </xdr:to>
    <xdr:pic>
      <xdr:nvPicPr>
        <xdr:cNvPr id="1025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2764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4</xdr:row>
      <xdr:rowOff>38100</xdr:rowOff>
    </xdr:from>
    <xdr:to>
      <xdr:col>1</xdr:col>
      <xdr:colOff>1304925</xdr:colOff>
      <xdr:row>4</xdr:row>
      <xdr:rowOff>971550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32575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</xdr:row>
      <xdr:rowOff>9525</xdr:rowOff>
    </xdr:from>
    <xdr:to>
      <xdr:col>1</xdr:col>
      <xdr:colOff>1266825</xdr:colOff>
      <xdr:row>5</xdr:row>
      <xdr:rowOff>942975</xdr:rowOff>
    </xdr:to>
    <xdr:pic>
      <xdr:nvPicPr>
        <xdr:cNvPr id="1027" name="Imagen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3400" y="4238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</xdr:row>
      <xdr:rowOff>47625</xdr:rowOff>
    </xdr:from>
    <xdr:to>
      <xdr:col>1</xdr:col>
      <xdr:colOff>790575</xdr:colOff>
      <xdr:row>10</xdr:row>
      <xdr:rowOff>1000125</xdr:rowOff>
    </xdr:to>
    <xdr:pic>
      <xdr:nvPicPr>
        <xdr:cNvPr id="1028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9324975"/>
          <a:ext cx="704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866775</xdr:colOff>
      <xdr:row>10</xdr:row>
      <xdr:rowOff>85725</xdr:rowOff>
    </xdr:from>
    <xdr:to>
      <xdr:col>1</xdr:col>
      <xdr:colOff>1543050</xdr:colOff>
      <xdr:row>10</xdr:row>
      <xdr:rowOff>962025</xdr:rowOff>
    </xdr:to>
    <xdr:pic>
      <xdr:nvPicPr>
        <xdr:cNvPr id="1029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6800" y="9363075"/>
          <a:ext cx="676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11</xdr:row>
      <xdr:rowOff>66675</xdr:rowOff>
    </xdr:from>
    <xdr:to>
      <xdr:col>1</xdr:col>
      <xdr:colOff>723900</xdr:colOff>
      <xdr:row>11</xdr:row>
      <xdr:rowOff>1000125</xdr:rowOff>
    </xdr:to>
    <xdr:pic>
      <xdr:nvPicPr>
        <xdr:cNvPr id="1030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5" y="10353675"/>
          <a:ext cx="685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11</xdr:row>
      <xdr:rowOff>47625</xdr:rowOff>
    </xdr:from>
    <xdr:to>
      <xdr:col>1</xdr:col>
      <xdr:colOff>1628775</xdr:colOff>
      <xdr:row>11</xdr:row>
      <xdr:rowOff>981075</xdr:rowOff>
    </xdr:to>
    <xdr:pic>
      <xdr:nvPicPr>
        <xdr:cNvPr id="1031" name="Imagen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5350" y="10334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57150</xdr:rowOff>
    </xdr:from>
    <xdr:to>
      <xdr:col>1</xdr:col>
      <xdr:colOff>752475</xdr:colOff>
      <xdr:row>12</xdr:row>
      <xdr:rowOff>1000125</xdr:rowOff>
    </xdr:to>
    <xdr:pic>
      <xdr:nvPicPr>
        <xdr:cNvPr id="1032" name="Imagen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0" y="11353800"/>
          <a:ext cx="723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12</xdr:row>
      <xdr:rowOff>38100</xdr:rowOff>
    </xdr:from>
    <xdr:to>
      <xdr:col>1</xdr:col>
      <xdr:colOff>1628775</xdr:colOff>
      <xdr:row>12</xdr:row>
      <xdr:rowOff>971550</xdr:rowOff>
    </xdr:to>
    <xdr:pic>
      <xdr:nvPicPr>
        <xdr:cNvPr id="1033" name="Imagen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" y="11334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19050</xdr:rowOff>
    </xdr:from>
    <xdr:to>
      <xdr:col>1</xdr:col>
      <xdr:colOff>809625</xdr:colOff>
      <xdr:row>13</xdr:row>
      <xdr:rowOff>962025</xdr:rowOff>
    </xdr:to>
    <xdr:pic>
      <xdr:nvPicPr>
        <xdr:cNvPr id="1034" name="Imagen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" y="1232535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13</xdr:row>
      <xdr:rowOff>28575</xdr:rowOff>
    </xdr:from>
    <xdr:to>
      <xdr:col>1</xdr:col>
      <xdr:colOff>1552575</xdr:colOff>
      <xdr:row>13</xdr:row>
      <xdr:rowOff>962025</xdr:rowOff>
    </xdr:to>
    <xdr:pic>
      <xdr:nvPicPr>
        <xdr:cNvPr id="1035" name="Imagen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0" y="123348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15</xdr:row>
      <xdr:rowOff>57150</xdr:rowOff>
    </xdr:from>
    <xdr:to>
      <xdr:col>1</xdr:col>
      <xdr:colOff>1323975</xdr:colOff>
      <xdr:row>15</xdr:row>
      <xdr:rowOff>990600</xdr:rowOff>
    </xdr:to>
    <xdr:pic>
      <xdr:nvPicPr>
        <xdr:cNvPr id="1036" name="Imagen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0550" y="14382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16</xdr:row>
      <xdr:rowOff>19050</xdr:rowOff>
    </xdr:from>
    <xdr:to>
      <xdr:col>1</xdr:col>
      <xdr:colOff>1285875</xdr:colOff>
      <xdr:row>16</xdr:row>
      <xdr:rowOff>952500</xdr:rowOff>
    </xdr:to>
    <xdr:pic>
      <xdr:nvPicPr>
        <xdr:cNvPr id="1037" name="Imagen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153543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41</xdr:row>
      <xdr:rowOff>0</xdr:rowOff>
    </xdr:from>
    <xdr:to>
      <xdr:col>1</xdr:col>
      <xdr:colOff>1333500</xdr:colOff>
      <xdr:row>42</xdr:row>
      <xdr:rowOff>9525</xdr:rowOff>
    </xdr:to>
    <xdr:pic>
      <xdr:nvPicPr>
        <xdr:cNvPr id="1038" name="Imagen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4350" y="405765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41</xdr:row>
      <xdr:rowOff>9525</xdr:rowOff>
    </xdr:from>
    <xdr:to>
      <xdr:col>1</xdr:col>
      <xdr:colOff>1295400</xdr:colOff>
      <xdr:row>41</xdr:row>
      <xdr:rowOff>981075</xdr:rowOff>
    </xdr:to>
    <xdr:pic>
      <xdr:nvPicPr>
        <xdr:cNvPr id="1039" name="Imagen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3875" y="405860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42</xdr:row>
      <xdr:rowOff>19050</xdr:rowOff>
    </xdr:from>
    <xdr:to>
      <xdr:col>1</xdr:col>
      <xdr:colOff>1343025</xdr:colOff>
      <xdr:row>42</xdr:row>
      <xdr:rowOff>990600</xdr:rowOff>
    </xdr:to>
    <xdr:pic>
      <xdr:nvPicPr>
        <xdr:cNvPr id="1040" name="Imagen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416052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43</xdr:row>
      <xdr:rowOff>19050</xdr:rowOff>
    </xdr:from>
    <xdr:to>
      <xdr:col>1</xdr:col>
      <xdr:colOff>1323975</xdr:colOff>
      <xdr:row>43</xdr:row>
      <xdr:rowOff>990600</xdr:rowOff>
    </xdr:to>
    <xdr:pic>
      <xdr:nvPicPr>
        <xdr:cNvPr id="1041" name="Imagen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4261485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38100</xdr:rowOff>
    </xdr:from>
    <xdr:to>
      <xdr:col>1</xdr:col>
      <xdr:colOff>1285875</xdr:colOff>
      <xdr:row>44</xdr:row>
      <xdr:rowOff>1009650</xdr:rowOff>
    </xdr:to>
    <xdr:pic>
      <xdr:nvPicPr>
        <xdr:cNvPr id="1042" name="Imagen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14350" y="4364355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45</xdr:row>
      <xdr:rowOff>47625</xdr:rowOff>
    </xdr:from>
    <xdr:to>
      <xdr:col>1</xdr:col>
      <xdr:colOff>1219200</xdr:colOff>
      <xdr:row>45</xdr:row>
      <xdr:rowOff>981075</xdr:rowOff>
    </xdr:to>
    <xdr:pic>
      <xdr:nvPicPr>
        <xdr:cNvPr id="1043" name="Imagen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95300" y="4466272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46</xdr:row>
      <xdr:rowOff>57150</xdr:rowOff>
    </xdr:from>
    <xdr:to>
      <xdr:col>1</xdr:col>
      <xdr:colOff>1219200</xdr:colOff>
      <xdr:row>46</xdr:row>
      <xdr:rowOff>990600</xdr:rowOff>
    </xdr:to>
    <xdr:pic>
      <xdr:nvPicPr>
        <xdr:cNvPr id="1044" name="Imagen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456819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47</xdr:row>
      <xdr:rowOff>19050</xdr:rowOff>
    </xdr:from>
    <xdr:to>
      <xdr:col>1</xdr:col>
      <xdr:colOff>1228725</xdr:colOff>
      <xdr:row>47</xdr:row>
      <xdr:rowOff>952500</xdr:rowOff>
    </xdr:to>
    <xdr:pic>
      <xdr:nvPicPr>
        <xdr:cNvPr id="1045" name="Imagen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95300" y="46653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49</xdr:row>
      <xdr:rowOff>57150</xdr:rowOff>
    </xdr:from>
    <xdr:to>
      <xdr:col>1</xdr:col>
      <xdr:colOff>1257300</xdr:colOff>
      <xdr:row>49</xdr:row>
      <xdr:rowOff>990600</xdr:rowOff>
    </xdr:to>
    <xdr:pic>
      <xdr:nvPicPr>
        <xdr:cNvPr id="1046" name="Imagen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23875" y="48710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51</xdr:row>
      <xdr:rowOff>47625</xdr:rowOff>
    </xdr:from>
    <xdr:to>
      <xdr:col>1</xdr:col>
      <xdr:colOff>1304925</xdr:colOff>
      <xdr:row>51</xdr:row>
      <xdr:rowOff>981075</xdr:rowOff>
    </xdr:to>
    <xdr:pic>
      <xdr:nvPicPr>
        <xdr:cNvPr id="1047" name="Imagen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" y="50720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52</xdr:row>
      <xdr:rowOff>47625</xdr:rowOff>
    </xdr:from>
    <xdr:to>
      <xdr:col>1</xdr:col>
      <xdr:colOff>1266825</xdr:colOff>
      <xdr:row>52</xdr:row>
      <xdr:rowOff>981075</xdr:rowOff>
    </xdr:to>
    <xdr:pic>
      <xdr:nvPicPr>
        <xdr:cNvPr id="1048" name="Imagen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3400" y="517302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53</xdr:row>
      <xdr:rowOff>19050</xdr:rowOff>
    </xdr:from>
    <xdr:to>
      <xdr:col>1</xdr:col>
      <xdr:colOff>1257300</xdr:colOff>
      <xdr:row>53</xdr:row>
      <xdr:rowOff>942975</xdr:rowOff>
    </xdr:to>
    <xdr:pic>
      <xdr:nvPicPr>
        <xdr:cNvPr id="1049" name="Imagen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23875" y="52711350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54</xdr:row>
      <xdr:rowOff>9525</xdr:rowOff>
    </xdr:from>
    <xdr:to>
      <xdr:col>1</xdr:col>
      <xdr:colOff>1152525</xdr:colOff>
      <xdr:row>54</xdr:row>
      <xdr:rowOff>942975</xdr:rowOff>
    </xdr:to>
    <xdr:pic>
      <xdr:nvPicPr>
        <xdr:cNvPr id="1050" name="Imagen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47700" y="537114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60</xdr:row>
      <xdr:rowOff>47625</xdr:rowOff>
    </xdr:from>
    <xdr:to>
      <xdr:col>1</xdr:col>
      <xdr:colOff>1143000</xdr:colOff>
      <xdr:row>60</xdr:row>
      <xdr:rowOff>981075</xdr:rowOff>
    </xdr:to>
    <xdr:pic>
      <xdr:nvPicPr>
        <xdr:cNvPr id="1051" name="Imagen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38175" y="59807475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63</xdr:row>
      <xdr:rowOff>57150</xdr:rowOff>
    </xdr:from>
    <xdr:to>
      <xdr:col>1</xdr:col>
      <xdr:colOff>1276350</xdr:colOff>
      <xdr:row>63</xdr:row>
      <xdr:rowOff>990600</xdr:rowOff>
    </xdr:to>
    <xdr:pic>
      <xdr:nvPicPr>
        <xdr:cNvPr id="1052" name="Imagen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33400" y="62845950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64</xdr:row>
      <xdr:rowOff>47625</xdr:rowOff>
    </xdr:from>
    <xdr:to>
      <xdr:col>1</xdr:col>
      <xdr:colOff>1276350</xdr:colOff>
      <xdr:row>64</xdr:row>
      <xdr:rowOff>981075</xdr:rowOff>
    </xdr:to>
    <xdr:pic>
      <xdr:nvPicPr>
        <xdr:cNvPr id="1053" name="Imagen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2925" y="638460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65</xdr:row>
      <xdr:rowOff>38100</xdr:rowOff>
    </xdr:from>
    <xdr:to>
      <xdr:col>1</xdr:col>
      <xdr:colOff>1266825</xdr:colOff>
      <xdr:row>65</xdr:row>
      <xdr:rowOff>981075</xdr:rowOff>
    </xdr:to>
    <xdr:pic>
      <xdr:nvPicPr>
        <xdr:cNvPr id="1054" name="Imagen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33400" y="6484620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66</xdr:row>
      <xdr:rowOff>38100</xdr:rowOff>
    </xdr:from>
    <xdr:to>
      <xdr:col>1</xdr:col>
      <xdr:colOff>1247775</xdr:colOff>
      <xdr:row>66</xdr:row>
      <xdr:rowOff>971550</xdr:rowOff>
    </xdr:to>
    <xdr:pic>
      <xdr:nvPicPr>
        <xdr:cNvPr id="1055" name="Imagen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14350" y="65855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67</xdr:row>
      <xdr:rowOff>66675</xdr:rowOff>
    </xdr:from>
    <xdr:to>
      <xdr:col>1</xdr:col>
      <xdr:colOff>1276350</xdr:colOff>
      <xdr:row>67</xdr:row>
      <xdr:rowOff>1000125</xdr:rowOff>
    </xdr:to>
    <xdr:pic>
      <xdr:nvPicPr>
        <xdr:cNvPr id="1056" name="Imagen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42925" y="668940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68</xdr:row>
      <xdr:rowOff>47625</xdr:rowOff>
    </xdr:from>
    <xdr:to>
      <xdr:col>1</xdr:col>
      <xdr:colOff>1285875</xdr:colOff>
      <xdr:row>68</xdr:row>
      <xdr:rowOff>981075</xdr:rowOff>
    </xdr:to>
    <xdr:pic>
      <xdr:nvPicPr>
        <xdr:cNvPr id="1057" name="Imagen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2925" y="6788467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69</xdr:row>
      <xdr:rowOff>57150</xdr:rowOff>
    </xdr:from>
    <xdr:to>
      <xdr:col>1</xdr:col>
      <xdr:colOff>1304925</xdr:colOff>
      <xdr:row>69</xdr:row>
      <xdr:rowOff>1000125</xdr:rowOff>
    </xdr:to>
    <xdr:pic>
      <xdr:nvPicPr>
        <xdr:cNvPr id="1058" name="Imagen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6890385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19</xdr:row>
      <xdr:rowOff>57150</xdr:rowOff>
    </xdr:from>
    <xdr:to>
      <xdr:col>1</xdr:col>
      <xdr:colOff>1038225</xdr:colOff>
      <xdr:row>19</xdr:row>
      <xdr:rowOff>990600</xdr:rowOff>
    </xdr:to>
    <xdr:pic>
      <xdr:nvPicPr>
        <xdr:cNvPr id="1059" name="Imagen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38200" y="18421350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21</xdr:row>
      <xdr:rowOff>57150</xdr:rowOff>
    </xdr:from>
    <xdr:to>
      <xdr:col>1</xdr:col>
      <xdr:colOff>1200150</xdr:colOff>
      <xdr:row>21</xdr:row>
      <xdr:rowOff>1000125</xdr:rowOff>
    </xdr:to>
    <xdr:pic>
      <xdr:nvPicPr>
        <xdr:cNvPr id="1060" name="Imagen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42950" y="20440650"/>
          <a:ext cx="657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30</xdr:row>
      <xdr:rowOff>38100</xdr:rowOff>
    </xdr:from>
    <xdr:to>
      <xdr:col>1</xdr:col>
      <xdr:colOff>1323975</xdr:colOff>
      <xdr:row>30</xdr:row>
      <xdr:rowOff>971550</xdr:rowOff>
    </xdr:to>
    <xdr:pic>
      <xdr:nvPicPr>
        <xdr:cNvPr id="1061" name="Imagen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0550" y="29508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31</xdr:row>
      <xdr:rowOff>47625</xdr:rowOff>
    </xdr:from>
    <xdr:to>
      <xdr:col>1</xdr:col>
      <xdr:colOff>1343025</xdr:colOff>
      <xdr:row>31</xdr:row>
      <xdr:rowOff>981075</xdr:rowOff>
    </xdr:to>
    <xdr:pic>
      <xdr:nvPicPr>
        <xdr:cNvPr id="1062" name="Imagen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09600" y="30527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32</xdr:row>
      <xdr:rowOff>66675</xdr:rowOff>
    </xdr:from>
    <xdr:to>
      <xdr:col>1</xdr:col>
      <xdr:colOff>1314450</xdr:colOff>
      <xdr:row>32</xdr:row>
      <xdr:rowOff>1000125</xdr:rowOff>
    </xdr:to>
    <xdr:pic>
      <xdr:nvPicPr>
        <xdr:cNvPr id="1063" name="Imagen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81025" y="315563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33</xdr:row>
      <xdr:rowOff>38100</xdr:rowOff>
    </xdr:from>
    <xdr:to>
      <xdr:col>1</xdr:col>
      <xdr:colOff>1285875</xdr:colOff>
      <xdr:row>33</xdr:row>
      <xdr:rowOff>971550</xdr:rowOff>
    </xdr:to>
    <xdr:pic>
      <xdr:nvPicPr>
        <xdr:cNvPr id="1064" name="Imagen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32537400"/>
          <a:ext cx="914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38</xdr:row>
      <xdr:rowOff>66675</xdr:rowOff>
    </xdr:from>
    <xdr:to>
      <xdr:col>1</xdr:col>
      <xdr:colOff>1438275</xdr:colOff>
      <xdr:row>38</xdr:row>
      <xdr:rowOff>1000125</xdr:rowOff>
    </xdr:to>
    <xdr:pic>
      <xdr:nvPicPr>
        <xdr:cNvPr id="1065" name="Imagen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0525" y="37614225"/>
          <a:ext cx="1247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39</xdr:row>
      <xdr:rowOff>28575</xdr:rowOff>
    </xdr:from>
    <xdr:to>
      <xdr:col>1</xdr:col>
      <xdr:colOff>1419225</xdr:colOff>
      <xdr:row>39</xdr:row>
      <xdr:rowOff>962025</xdr:rowOff>
    </xdr:to>
    <xdr:pic>
      <xdr:nvPicPr>
        <xdr:cNvPr id="1066" name="Imagen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1475" y="38585775"/>
          <a:ext cx="1247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2</xdr:row>
      <xdr:rowOff>19050</xdr:rowOff>
    </xdr:from>
    <xdr:to>
      <xdr:col>1</xdr:col>
      <xdr:colOff>1400175</xdr:colOff>
      <xdr:row>2</xdr:row>
      <xdr:rowOff>952500</xdr:rowOff>
    </xdr:to>
    <xdr:pic>
      <xdr:nvPicPr>
        <xdr:cNvPr id="1067" name="Imagen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0" y="12192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6</xdr:row>
      <xdr:rowOff>28575</xdr:rowOff>
    </xdr:from>
    <xdr:to>
      <xdr:col>1</xdr:col>
      <xdr:colOff>1371600</xdr:colOff>
      <xdr:row>6</xdr:row>
      <xdr:rowOff>962025</xdr:rowOff>
    </xdr:to>
    <xdr:pic>
      <xdr:nvPicPr>
        <xdr:cNvPr id="1068" name="Imagen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38175" y="52673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7</xdr:row>
      <xdr:rowOff>38100</xdr:rowOff>
    </xdr:from>
    <xdr:to>
      <xdr:col>1</xdr:col>
      <xdr:colOff>1371600</xdr:colOff>
      <xdr:row>7</xdr:row>
      <xdr:rowOff>971550</xdr:rowOff>
    </xdr:to>
    <xdr:pic>
      <xdr:nvPicPr>
        <xdr:cNvPr id="1069" name="Imagen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8175" y="62865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8</xdr:row>
      <xdr:rowOff>47625</xdr:rowOff>
    </xdr:from>
    <xdr:to>
      <xdr:col>1</xdr:col>
      <xdr:colOff>1371600</xdr:colOff>
      <xdr:row>8</xdr:row>
      <xdr:rowOff>981075</xdr:rowOff>
    </xdr:to>
    <xdr:pic>
      <xdr:nvPicPr>
        <xdr:cNvPr id="1070" name="Imagen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8175" y="73056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9</xdr:row>
      <xdr:rowOff>28575</xdr:rowOff>
    </xdr:from>
    <xdr:to>
      <xdr:col>1</xdr:col>
      <xdr:colOff>1333500</xdr:colOff>
      <xdr:row>9</xdr:row>
      <xdr:rowOff>962025</xdr:rowOff>
    </xdr:to>
    <xdr:pic>
      <xdr:nvPicPr>
        <xdr:cNvPr id="1071" name="Imagen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0075" y="82962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14</xdr:row>
      <xdr:rowOff>57150</xdr:rowOff>
    </xdr:from>
    <xdr:to>
      <xdr:col>1</xdr:col>
      <xdr:colOff>1323975</xdr:colOff>
      <xdr:row>14</xdr:row>
      <xdr:rowOff>990600</xdr:rowOff>
    </xdr:to>
    <xdr:pic>
      <xdr:nvPicPr>
        <xdr:cNvPr id="1072" name="Imagen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90550" y="13373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17</xdr:row>
      <xdr:rowOff>38100</xdr:rowOff>
    </xdr:from>
    <xdr:to>
      <xdr:col>1</xdr:col>
      <xdr:colOff>1276350</xdr:colOff>
      <xdr:row>17</xdr:row>
      <xdr:rowOff>971550</xdr:rowOff>
    </xdr:to>
    <xdr:pic>
      <xdr:nvPicPr>
        <xdr:cNvPr id="1073" name="Imagen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04850" y="16383000"/>
          <a:ext cx="7715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48</xdr:row>
      <xdr:rowOff>57150</xdr:rowOff>
    </xdr:from>
    <xdr:to>
      <xdr:col>1</xdr:col>
      <xdr:colOff>1323975</xdr:colOff>
      <xdr:row>48</xdr:row>
      <xdr:rowOff>990600</xdr:rowOff>
    </xdr:to>
    <xdr:pic>
      <xdr:nvPicPr>
        <xdr:cNvPr id="1074" name="Imagen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90550" y="477012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50</xdr:row>
      <xdr:rowOff>38100</xdr:rowOff>
    </xdr:from>
    <xdr:to>
      <xdr:col>1</xdr:col>
      <xdr:colOff>1295400</xdr:colOff>
      <xdr:row>50</xdr:row>
      <xdr:rowOff>971550</xdr:rowOff>
    </xdr:to>
    <xdr:pic>
      <xdr:nvPicPr>
        <xdr:cNvPr id="1075" name="Imagen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1975" y="497014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638175</xdr:colOff>
      <xdr:row>18</xdr:row>
      <xdr:rowOff>76200</xdr:rowOff>
    </xdr:from>
    <xdr:to>
      <xdr:col>1</xdr:col>
      <xdr:colOff>1038225</xdr:colOff>
      <xdr:row>19</xdr:row>
      <xdr:rowOff>0</xdr:rowOff>
    </xdr:to>
    <xdr:pic>
      <xdr:nvPicPr>
        <xdr:cNvPr id="1076" name="Imagen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38200" y="17430750"/>
          <a:ext cx="400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20</xdr:row>
      <xdr:rowOff>47625</xdr:rowOff>
    </xdr:from>
    <xdr:to>
      <xdr:col>1</xdr:col>
      <xdr:colOff>1171575</xdr:colOff>
      <xdr:row>20</xdr:row>
      <xdr:rowOff>981075</xdr:rowOff>
    </xdr:to>
    <xdr:pic>
      <xdr:nvPicPr>
        <xdr:cNvPr id="1077" name="Imagen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04850" y="19421475"/>
          <a:ext cx="666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25</xdr:row>
      <xdr:rowOff>38100</xdr:rowOff>
    </xdr:from>
    <xdr:to>
      <xdr:col>1</xdr:col>
      <xdr:colOff>1381125</xdr:colOff>
      <xdr:row>25</xdr:row>
      <xdr:rowOff>971550</xdr:rowOff>
    </xdr:to>
    <xdr:pic>
      <xdr:nvPicPr>
        <xdr:cNvPr id="1078" name="Imagen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2446020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26</xdr:row>
      <xdr:rowOff>57150</xdr:rowOff>
    </xdr:from>
    <xdr:to>
      <xdr:col>1</xdr:col>
      <xdr:colOff>1362075</xdr:colOff>
      <xdr:row>26</xdr:row>
      <xdr:rowOff>1000125</xdr:rowOff>
    </xdr:to>
    <xdr:pic>
      <xdr:nvPicPr>
        <xdr:cNvPr id="1079" name="Imagen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2450" y="25488900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27</xdr:row>
      <xdr:rowOff>57150</xdr:rowOff>
    </xdr:from>
    <xdr:to>
      <xdr:col>1</xdr:col>
      <xdr:colOff>1352550</xdr:colOff>
      <xdr:row>27</xdr:row>
      <xdr:rowOff>990600</xdr:rowOff>
    </xdr:to>
    <xdr:pic>
      <xdr:nvPicPr>
        <xdr:cNvPr id="1080" name="Imagen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42925" y="2649855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28</xdr:row>
      <xdr:rowOff>47625</xdr:rowOff>
    </xdr:from>
    <xdr:to>
      <xdr:col>1</xdr:col>
      <xdr:colOff>1343025</xdr:colOff>
      <xdr:row>28</xdr:row>
      <xdr:rowOff>990600</xdr:rowOff>
    </xdr:to>
    <xdr:pic>
      <xdr:nvPicPr>
        <xdr:cNvPr id="1081" name="Imagen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33400" y="27498675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29</xdr:row>
      <xdr:rowOff>66675</xdr:rowOff>
    </xdr:from>
    <xdr:to>
      <xdr:col>1</xdr:col>
      <xdr:colOff>1323975</xdr:colOff>
      <xdr:row>29</xdr:row>
      <xdr:rowOff>1000125</xdr:rowOff>
    </xdr:to>
    <xdr:pic>
      <xdr:nvPicPr>
        <xdr:cNvPr id="1082" name="Imagen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4350" y="2852737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40</xdr:row>
      <xdr:rowOff>38100</xdr:rowOff>
    </xdr:from>
    <xdr:to>
      <xdr:col>1</xdr:col>
      <xdr:colOff>1295400</xdr:colOff>
      <xdr:row>40</xdr:row>
      <xdr:rowOff>1000125</xdr:rowOff>
    </xdr:to>
    <xdr:pic>
      <xdr:nvPicPr>
        <xdr:cNvPr id="1083" name="Imagen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95300" y="39604950"/>
          <a:ext cx="1000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55</xdr:row>
      <xdr:rowOff>57150</xdr:rowOff>
    </xdr:from>
    <xdr:to>
      <xdr:col>1</xdr:col>
      <xdr:colOff>1095375</xdr:colOff>
      <xdr:row>55</xdr:row>
      <xdr:rowOff>971550</xdr:rowOff>
    </xdr:to>
    <xdr:pic>
      <xdr:nvPicPr>
        <xdr:cNvPr id="1084" name="Imagen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38175" y="54768750"/>
          <a:ext cx="657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56</xdr:row>
      <xdr:rowOff>47625</xdr:rowOff>
    </xdr:from>
    <xdr:to>
      <xdr:col>1</xdr:col>
      <xdr:colOff>1085850</xdr:colOff>
      <xdr:row>56</xdr:row>
      <xdr:rowOff>952500</xdr:rowOff>
    </xdr:to>
    <xdr:pic>
      <xdr:nvPicPr>
        <xdr:cNvPr id="1085" name="Imagen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28650" y="55768875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57</xdr:row>
      <xdr:rowOff>38100</xdr:rowOff>
    </xdr:from>
    <xdr:to>
      <xdr:col>1</xdr:col>
      <xdr:colOff>1095375</xdr:colOff>
      <xdr:row>57</xdr:row>
      <xdr:rowOff>990600</xdr:rowOff>
    </xdr:to>
    <xdr:pic>
      <xdr:nvPicPr>
        <xdr:cNvPr id="1086" name="Imagen 6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0075" y="56769000"/>
          <a:ext cx="6953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58</xdr:row>
      <xdr:rowOff>47625</xdr:rowOff>
    </xdr:from>
    <xdr:to>
      <xdr:col>1</xdr:col>
      <xdr:colOff>1095375</xdr:colOff>
      <xdr:row>58</xdr:row>
      <xdr:rowOff>971550</xdr:rowOff>
    </xdr:to>
    <xdr:pic>
      <xdr:nvPicPr>
        <xdr:cNvPr id="1087" name="Imagen 6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90550" y="57788175"/>
          <a:ext cx="704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59</xdr:row>
      <xdr:rowOff>57150</xdr:rowOff>
    </xdr:from>
    <xdr:to>
      <xdr:col>1</xdr:col>
      <xdr:colOff>1066800</xdr:colOff>
      <xdr:row>59</xdr:row>
      <xdr:rowOff>962025</xdr:rowOff>
    </xdr:to>
    <xdr:pic>
      <xdr:nvPicPr>
        <xdr:cNvPr id="1088" name="Imagen 6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19125" y="58807350"/>
          <a:ext cx="647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61</xdr:row>
      <xdr:rowOff>38100</xdr:rowOff>
    </xdr:from>
    <xdr:to>
      <xdr:col>1</xdr:col>
      <xdr:colOff>1028700</xdr:colOff>
      <xdr:row>61</xdr:row>
      <xdr:rowOff>923925</xdr:rowOff>
    </xdr:to>
    <xdr:pic>
      <xdr:nvPicPr>
        <xdr:cNvPr id="1089" name="Imagen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57225" y="60807600"/>
          <a:ext cx="571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62</xdr:row>
      <xdr:rowOff>47625</xdr:rowOff>
    </xdr:from>
    <xdr:to>
      <xdr:col>1</xdr:col>
      <xdr:colOff>1066800</xdr:colOff>
      <xdr:row>62</xdr:row>
      <xdr:rowOff>1000125</xdr:rowOff>
    </xdr:to>
    <xdr:pic>
      <xdr:nvPicPr>
        <xdr:cNvPr id="1090" name="Imagen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47700" y="61826775"/>
          <a:ext cx="619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</xdr:row>
      <xdr:rowOff>38100</xdr:rowOff>
    </xdr:from>
    <xdr:to>
      <xdr:col>1</xdr:col>
      <xdr:colOff>1143000</xdr:colOff>
      <xdr:row>22</xdr:row>
      <xdr:rowOff>1000125</xdr:rowOff>
    </xdr:to>
    <xdr:pic>
      <xdr:nvPicPr>
        <xdr:cNvPr id="1091" name="Imagen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23875" y="21431250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23</xdr:row>
      <xdr:rowOff>9525</xdr:rowOff>
    </xdr:from>
    <xdr:to>
      <xdr:col>1</xdr:col>
      <xdr:colOff>1104900</xdr:colOff>
      <xdr:row>23</xdr:row>
      <xdr:rowOff>1000125</xdr:rowOff>
    </xdr:to>
    <xdr:pic>
      <xdr:nvPicPr>
        <xdr:cNvPr id="1092" name="Imagen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47675" y="22412325"/>
          <a:ext cx="857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24</xdr:row>
      <xdr:rowOff>19050</xdr:rowOff>
    </xdr:from>
    <xdr:to>
      <xdr:col>1</xdr:col>
      <xdr:colOff>1066800</xdr:colOff>
      <xdr:row>24</xdr:row>
      <xdr:rowOff>981075</xdr:rowOff>
    </xdr:to>
    <xdr:pic>
      <xdr:nvPicPr>
        <xdr:cNvPr id="1093" name="Imagen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7675" y="23431500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34</xdr:row>
      <xdr:rowOff>19050</xdr:rowOff>
    </xdr:from>
    <xdr:to>
      <xdr:col>1</xdr:col>
      <xdr:colOff>1152525</xdr:colOff>
      <xdr:row>34</xdr:row>
      <xdr:rowOff>962025</xdr:rowOff>
    </xdr:to>
    <xdr:pic>
      <xdr:nvPicPr>
        <xdr:cNvPr id="1094" name="Imagen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71500" y="33528000"/>
          <a:ext cx="7810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35</xdr:row>
      <xdr:rowOff>19050</xdr:rowOff>
    </xdr:from>
    <xdr:to>
      <xdr:col>1</xdr:col>
      <xdr:colOff>1143000</xdr:colOff>
      <xdr:row>35</xdr:row>
      <xdr:rowOff>962025</xdr:rowOff>
    </xdr:to>
    <xdr:pic>
      <xdr:nvPicPr>
        <xdr:cNvPr id="1095" name="Imagen 7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81025" y="34537650"/>
          <a:ext cx="762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36</xdr:row>
      <xdr:rowOff>9525</xdr:rowOff>
    </xdr:from>
    <xdr:to>
      <xdr:col>1</xdr:col>
      <xdr:colOff>1143000</xdr:colOff>
      <xdr:row>36</xdr:row>
      <xdr:rowOff>981075</xdr:rowOff>
    </xdr:to>
    <xdr:pic>
      <xdr:nvPicPr>
        <xdr:cNvPr id="1096" name="Imagen 7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61975" y="35537775"/>
          <a:ext cx="781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37</xdr:row>
      <xdr:rowOff>38100</xdr:rowOff>
    </xdr:from>
    <xdr:to>
      <xdr:col>1</xdr:col>
      <xdr:colOff>1133475</xdr:colOff>
      <xdr:row>37</xdr:row>
      <xdr:rowOff>990600</xdr:rowOff>
    </xdr:to>
    <xdr:pic>
      <xdr:nvPicPr>
        <xdr:cNvPr id="1097" name="Imagen 7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0" y="36576000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ynologyDrive\GIOS%20TEAMWEAR\TEMP.%2023-24\PROMOCION%20NAVIDAD%20WE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">
          <cell r="A3">
            <v>201001</v>
          </cell>
          <cell r="B3" t="str">
            <v>camiseta fenice</v>
          </cell>
          <cell r="C3">
            <v>15.9</v>
          </cell>
        </row>
        <row r="4">
          <cell r="A4">
            <v>201002</v>
          </cell>
          <cell r="B4" t="str">
            <v>camiseta regina</v>
          </cell>
          <cell r="C4">
            <v>19.899999999999999</v>
          </cell>
        </row>
        <row r="5">
          <cell r="A5">
            <v>201003</v>
          </cell>
          <cell r="B5" t="str">
            <v>camiseta settanta</v>
          </cell>
          <cell r="C5">
            <v>20.9</v>
          </cell>
        </row>
        <row r="6">
          <cell r="A6">
            <v>201005</v>
          </cell>
          <cell r="B6" t="str">
            <v>camiseta gress</v>
          </cell>
          <cell r="C6">
            <v>24.9</v>
          </cell>
        </row>
        <row r="7">
          <cell r="A7">
            <v>202001</v>
          </cell>
          <cell r="B7" t="str">
            <v>short compact</v>
          </cell>
          <cell r="C7">
            <v>13.5</v>
          </cell>
        </row>
        <row r="8">
          <cell r="A8">
            <v>202003</v>
          </cell>
          <cell r="B8" t="str">
            <v>short gress</v>
          </cell>
          <cell r="C8">
            <v>17.899999999999999</v>
          </cell>
        </row>
        <row r="9">
          <cell r="A9">
            <v>203001</v>
          </cell>
          <cell r="B9" t="str">
            <v>sudadera spazio</v>
          </cell>
          <cell r="C9">
            <v>41.9</v>
          </cell>
        </row>
        <row r="10">
          <cell r="A10">
            <v>203002</v>
          </cell>
          <cell r="B10" t="str">
            <v>sudadera airone</v>
          </cell>
          <cell r="C10">
            <v>48.9</v>
          </cell>
        </row>
        <row r="11">
          <cell r="A11">
            <v>203003</v>
          </cell>
          <cell r="B11" t="str">
            <v>sudadera siera</v>
          </cell>
          <cell r="C11">
            <v>45.9</v>
          </cell>
        </row>
        <row r="12">
          <cell r="A12">
            <v>204001</v>
          </cell>
          <cell r="B12" t="str">
            <v>polo torino</v>
          </cell>
          <cell r="C12">
            <v>34.9</v>
          </cell>
        </row>
        <row r="13">
          <cell r="A13">
            <v>204002</v>
          </cell>
          <cell r="B13" t="str">
            <v>polo airone</v>
          </cell>
          <cell r="C13">
            <v>39.9</v>
          </cell>
        </row>
        <row r="14">
          <cell r="A14">
            <v>204003</v>
          </cell>
          <cell r="B14" t="str">
            <v>polo siera</v>
          </cell>
          <cell r="C14">
            <v>34.9</v>
          </cell>
        </row>
        <row r="15">
          <cell r="A15">
            <v>205001</v>
          </cell>
          <cell r="B15" t="str">
            <v>bermuda torino</v>
          </cell>
        </row>
        <row r="16">
          <cell r="A16">
            <v>205002</v>
          </cell>
          <cell r="B16" t="str">
            <v>pirata</v>
          </cell>
          <cell r="C16">
            <v>35.9</v>
          </cell>
        </row>
        <row r="17">
          <cell r="A17">
            <v>205003</v>
          </cell>
          <cell r="B17" t="str">
            <v>bermuda siera</v>
          </cell>
          <cell r="C17">
            <v>29.9</v>
          </cell>
        </row>
        <row r="18">
          <cell r="A18">
            <v>206001</v>
          </cell>
          <cell r="B18" t="str">
            <v>chaqueta chandal spazio</v>
          </cell>
          <cell r="C18">
            <v>44.9</v>
          </cell>
        </row>
        <row r="19">
          <cell r="A19">
            <v>206002</v>
          </cell>
          <cell r="B19" t="str">
            <v>chaqueta chandal airone</v>
          </cell>
          <cell r="C19">
            <v>54.9</v>
          </cell>
        </row>
        <row r="20">
          <cell r="A20">
            <v>206003</v>
          </cell>
          <cell r="B20" t="str">
            <v>chaqueta chandal siera</v>
          </cell>
          <cell r="C20">
            <v>54.9</v>
          </cell>
        </row>
        <row r="21">
          <cell r="A21">
            <v>207001</v>
          </cell>
          <cell r="B21" t="str">
            <v>pantalon chandal spazio</v>
          </cell>
          <cell r="C21">
            <v>32.9</v>
          </cell>
        </row>
        <row r="22">
          <cell r="A22">
            <v>207002</v>
          </cell>
          <cell r="B22" t="str">
            <v>pantalon chandal airone</v>
          </cell>
          <cell r="C22">
            <v>42.9</v>
          </cell>
        </row>
        <row r="23">
          <cell r="A23">
            <v>207003</v>
          </cell>
          <cell r="B23" t="str">
            <v>pantalón chandal siera</v>
          </cell>
          <cell r="C23">
            <v>42.9</v>
          </cell>
        </row>
        <row r="24">
          <cell r="A24">
            <v>208001</v>
          </cell>
          <cell r="B24" t="str">
            <v>parka torino</v>
          </cell>
          <cell r="C24">
            <v>94.9</v>
          </cell>
        </row>
        <row r="25">
          <cell r="A25">
            <v>208002</v>
          </cell>
          <cell r="B25" t="str">
            <v>chubasquero torino</v>
          </cell>
          <cell r="C25">
            <v>44.9</v>
          </cell>
        </row>
        <row r="26">
          <cell r="A26">
            <v>208003</v>
          </cell>
          <cell r="B26" t="str">
            <v>bomber</v>
          </cell>
          <cell r="C26">
            <v>89.9</v>
          </cell>
        </row>
        <row r="27">
          <cell r="A27">
            <v>209001</v>
          </cell>
          <cell r="B27" t="str">
            <v>media endurance</v>
          </cell>
          <cell r="C27">
            <v>12</v>
          </cell>
        </row>
        <row r="28">
          <cell r="A28">
            <v>209002</v>
          </cell>
          <cell r="B28" t="str">
            <v>media gress</v>
          </cell>
          <cell r="C28">
            <v>14</v>
          </cell>
        </row>
        <row r="29">
          <cell r="A29">
            <v>209003</v>
          </cell>
          <cell r="B29" t="str">
            <v>calcetines</v>
          </cell>
          <cell r="C29">
            <v>21.9</v>
          </cell>
        </row>
        <row r="30">
          <cell r="A30">
            <v>210001</v>
          </cell>
          <cell r="B30" t="str">
            <v>peto</v>
          </cell>
          <cell r="C30">
            <v>12</v>
          </cell>
        </row>
        <row r="31">
          <cell r="A31">
            <v>210002</v>
          </cell>
          <cell r="B31" t="str">
            <v>mochila grande</v>
          </cell>
          <cell r="C31">
            <v>49.9</v>
          </cell>
        </row>
        <row r="32">
          <cell r="A32">
            <v>210003</v>
          </cell>
          <cell r="B32" t="str">
            <v>gymsak</v>
          </cell>
          <cell r="C32">
            <v>9.9</v>
          </cell>
        </row>
        <row r="33">
          <cell r="A33">
            <v>210005</v>
          </cell>
          <cell r="B33" t="str">
            <v>mochila pequeña</v>
          </cell>
          <cell r="C33">
            <v>44.9</v>
          </cell>
        </row>
        <row r="34">
          <cell r="A34">
            <v>210006</v>
          </cell>
          <cell r="B34" t="str">
            <v>portabalones</v>
          </cell>
          <cell r="C34">
            <v>44.9</v>
          </cell>
        </row>
        <row r="35">
          <cell r="A35">
            <v>210007</v>
          </cell>
          <cell r="B35" t="str">
            <v>peto nuevo</v>
          </cell>
        </row>
        <row r="36">
          <cell r="A36">
            <v>242001</v>
          </cell>
          <cell r="B36" t="str">
            <v>balon f.sala</v>
          </cell>
          <cell r="C36">
            <v>39.9</v>
          </cell>
        </row>
        <row r="37">
          <cell r="A37">
            <v>242002</v>
          </cell>
          <cell r="B37" t="str">
            <v>balón entreno</v>
          </cell>
          <cell r="C37">
            <v>29.9</v>
          </cell>
        </row>
        <row r="38">
          <cell r="A38">
            <v>242003</v>
          </cell>
          <cell r="B38" t="str">
            <v>balón pro</v>
          </cell>
          <cell r="C38">
            <v>44.9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Z54"/>
  <sheetViews>
    <sheetView showGridLines="0" zoomScaleNormal="100" workbookViewId="0">
      <pane ySplit="2" topLeftCell="A3" activePane="bottomLeft" state="frozen"/>
      <selection activeCell="B1" sqref="B1"/>
      <selection pane="bottomLeft" activeCell="C49" sqref="C49"/>
    </sheetView>
  </sheetViews>
  <sheetFormatPr defaultColWidth="10.7109375" defaultRowHeight="18.75" x14ac:dyDescent="0.25"/>
  <cols>
    <col min="1" max="1" width="4" style="2" customWidth="1"/>
    <col min="2" max="2" width="24.42578125" style="2" customWidth="1"/>
    <col min="3" max="3" width="18.7109375" style="2" customWidth="1"/>
    <col min="4" max="4" width="9.28515625" style="2" customWidth="1"/>
    <col min="5" max="5" width="11.85546875" style="2" customWidth="1"/>
    <col min="6" max="6" width="12.5703125" style="4" customWidth="1"/>
    <col min="7" max="7" width="16.7109375" style="2" customWidth="1"/>
    <col min="8" max="8" width="19.140625" style="2" customWidth="1"/>
    <col min="9" max="9" width="6.28515625" style="5" customWidth="1"/>
    <col min="10" max="17" width="8.28515625" style="5" customWidth="1"/>
    <col min="18" max="23" width="6.28515625" style="5" customWidth="1"/>
    <col min="24" max="24" width="9.7109375" style="5" customWidth="1"/>
    <col min="25" max="25" width="8.7109375" style="2" customWidth="1"/>
    <col min="26" max="26" width="8.42578125" style="2" customWidth="1"/>
    <col min="27" max="16384" width="10.7109375" style="2"/>
  </cols>
  <sheetData>
    <row r="1" spans="2:26" ht="62.25" customHeight="1" thickBot="1" x14ac:dyDescent="0.3">
      <c r="B1" s="68" t="s">
        <v>167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70"/>
    </row>
    <row r="2" spans="2:26" ht="27" customHeight="1" thickBot="1" x14ac:dyDescent="0.3">
      <c r="B2" s="17" t="s">
        <v>158</v>
      </c>
      <c r="C2" s="18" t="s">
        <v>126</v>
      </c>
      <c r="D2" s="18" t="s">
        <v>159</v>
      </c>
      <c r="E2" s="21" t="s">
        <v>161</v>
      </c>
      <c r="F2" s="31" t="s">
        <v>162</v>
      </c>
      <c r="G2" s="32" t="s">
        <v>163</v>
      </c>
      <c r="H2" s="33" t="s">
        <v>164</v>
      </c>
      <c r="I2" s="22" t="s">
        <v>0</v>
      </c>
      <c r="J2" s="19" t="s">
        <v>1</v>
      </c>
      <c r="K2" s="19" t="s">
        <v>2</v>
      </c>
      <c r="L2" s="19" t="s">
        <v>3</v>
      </c>
      <c r="M2" s="19" t="s">
        <v>4</v>
      </c>
      <c r="N2" s="19" t="s">
        <v>5</v>
      </c>
      <c r="O2" s="19" t="s">
        <v>6</v>
      </c>
      <c r="P2" s="19" t="s">
        <v>7</v>
      </c>
      <c r="Q2" s="19" t="s">
        <v>8</v>
      </c>
      <c r="R2" s="19" t="s">
        <v>9</v>
      </c>
      <c r="S2" s="19" t="s">
        <v>10</v>
      </c>
      <c r="T2" s="19" t="s">
        <v>11</v>
      </c>
      <c r="U2" s="19" t="s">
        <v>12</v>
      </c>
      <c r="V2" s="19" t="s">
        <v>13</v>
      </c>
      <c r="W2" s="19" t="s">
        <v>14</v>
      </c>
      <c r="X2" s="37" t="s">
        <v>166</v>
      </c>
      <c r="Y2" s="17" t="s">
        <v>165</v>
      </c>
      <c r="Z2" s="20" t="s">
        <v>160</v>
      </c>
    </row>
    <row r="3" spans="2:26" ht="80.099999999999994" customHeight="1" x14ac:dyDescent="0.25">
      <c r="B3" s="13"/>
      <c r="C3" s="14" t="s">
        <v>127</v>
      </c>
      <c r="D3" s="14">
        <v>201002</v>
      </c>
      <c r="E3" s="42" t="s">
        <v>38</v>
      </c>
      <c r="F3" s="45">
        <f t="shared" ref="F3:F34" si="0">SUM(I3:X3)</f>
        <v>320</v>
      </c>
      <c r="G3" s="48">
        <f>VLOOKUP(D3,[1]Hoja1!$A$3:$C$38,3,FALSE)</f>
        <v>19.899999999999999</v>
      </c>
      <c r="H3" s="49">
        <f>G3*F3</f>
        <v>6368</v>
      </c>
      <c r="I3" s="24">
        <v>0</v>
      </c>
      <c r="J3" s="15">
        <v>0</v>
      </c>
      <c r="K3" s="15">
        <v>131</v>
      </c>
      <c r="L3" s="15">
        <v>189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5"/>
      <c r="V3" s="15"/>
      <c r="W3" s="15"/>
      <c r="X3" s="38"/>
      <c r="Y3" s="13" t="s">
        <v>73</v>
      </c>
      <c r="Z3" s="16" t="s">
        <v>37</v>
      </c>
    </row>
    <row r="4" spans="2:26" ht="80.099999999999994" customHeight="1" x14ac:dyDescent="0.25">
      <c r="B4" s="7"/>
      <c r="C4" s="1" t="s">
        <v>127</v>
      </c>
      <c r="D4" s="1">
        <v>201002</v>
      </c>
      <c r="E4" s="43" t="s">
        <v>40</v>
      </c>
      <c r="F4" s="46">
        <f t="shared" si="0"/>
        <v>397</v>
      </c>
      <c r="G4" s="50">
        <f>VLOOKUP(D4,[1]Hoja1!$A$3:$C$38,3,FALSE)</f>
        <v>19.899999999999999</v>
      </c>
      <c r="H4" s="51">
        <f t="shared" ref="H4:H26" si="1">G4*F4</f>
        <v>7900.2999999999993</v>
      </c>
      <c r="I4" s="26">
        <v>26</v>
      </c>
      <c r="J4" s="6">
        <v>21</v>
      </c>
      <c r="K4" s="6">
        <v>38</v>
      </c>
      <c r="L4" s="6">
        <v>0</v>
      </c>
      <c r="M4" s="6">
        <v>0</v>
      </c>
      <c r="N4" s="6">
        <v>0</v>
      </c>
      <c r="O4" s="6">
        <v>249</v>
      </c>
      <c r="P4" s="6">
        <v>0</v>
      </c>
      <c r="Q4" s="6">
        <v>33</v>
      </c>
      <c r="R4" s="6">
        <v>30</v>
      </c>
      <c r="S4" s="6">
        <v>0</v>
      </c>
      <c r="T4" s="6">
        <v>0</v>
      </c>
      <c r="U4" s="6"/>
      <c r="V4" s="6"/>
      <c r="W4" s="6"/>
      <c r="X4" s="39"/>
      <c r="Y4" s="7" t="s">
        <v>74</v>
      </c>
      <c r="Z4" s="8" t="s">
        <v>39</v>
      </c>
    </row>
    <row r="5" spans="2:26" ht="80.099999999999994" customHeight="1" x14ac:dyDescent="0.25">
      <c r="B5" s="7"/>
      <c r="C5" s="1" t="s">
        <v>127</v>
      </c>
      <c r="D5" s="1">
        <v>201002</v>
      </c>
      <c r="E5" s="43" t="s">
        <v>44</v>
      </c>
      <c r="F5" s="46">
        <f t="shared" si="0"/>
        <v>37</v>
      </c>
      <c r="G5" s="50">
        <f>VLOOKUP(D5,[1]Hoja1!$A$3:$C$38,3,FALSE)</f>
        <v>19.899999999999999</v>
      </c>
      <c r="H5" s="51">
        <f t="shared" si="1"/>
        <v>736.3</v>
      </c>
      <c r="I5" s="26">
        <v>32</v>
      </c>
      <c r="J5" s="6">
        <v>0</v>
      </c>
      <c r="K5" s="6">
        <v>0</v>
      </c>
      <c r="L5" s="6">
        <v>0</v>
      </c>
      <c r="M5" s="6">
        <v>0</v>
      </c>
      <c r="N5" s="6">
        <v>1</v>
      </c>
      <c r="O5" s="6">
        <v>1</v>
      </c>
      <c r="P5" s="6">
        <v>3</v>
      </c>
      <c r="Q5" s="6">
        <v>0</v>
      </c>
      <c r="R5" s="6">
        <v>0</v>
      </c>
      <c r="S5" s="6">
        <v>0</v>
      </c>
      <c r="T5" s="6">
        <v>0</v>
      </c>
      <c r="U5" s="6"/>
      <c r="V5" s="6"/>
      <c r="W5" s="6"/>
      <c r="X5" s="39"/>
      <c r="Y5" s="7" t="s">
        <v>79</v>
      </c>
      <c r="Z5" s="8" t="s">
        <v>43</v>
      </c>
    </row>
    <row r="6" spans="2:26" ht="80.099999999999994" customHeight="1" x14ac:dyDescent="0.25">
      <c r="B6" s="7"/>
      <c r="C6" s="1" t="s">
        <v>127</v>
      </c>
      <c r="D6" s="1">
        <v>201002</v>
      </c>
      <c r="E6" s="43" t="s">
        <v>46</v>
      </c>
      <c r="F6" s="46">
        <f t="shared" si="0"/>
        <v>416</v>
      </c>
      <c r="G6" s="50">
        <f>VLOOKUP(D6,[1]Hoja1!$A$3:$C$38,3,FALSE)</f>
        <v>19.899999999999999</v>
      </c>
      <c r="H6" s="51">
        <f>G6*F6</f>
        <v>8278.4</v>
      </c>
      <c r="I6" s="26">
        <v>0</v>
      </c>
      <c r="J6" s="6">
        <v>0</v>
      </c>
      <c r="K6" s="6">
        <v>0</v>
      </c>
      <c r="L6" s="6">
        <v>0</v>
      </c>
      <c r="M6" s="6">
        <v>0</v>
      </c>
      <c r="N6" s="6">
        <v>105</v>
      </c>
      <c r="O6" s="6">
        <v>174</v>
      </c>
      <c r="P6" s="6">
        <v>72</v>
      </c>
      <c r="Q6" s="6">
        <v>24</v>
      </c>
      <c r="R6" s="6">
        <v>24</v>
      </c>
      <c r="S6" s="6">
        <v>17</v>
      </c>
      <c r="T6" s="6">
        <v>0</v>
      </c>
      <c r="U6" s="6"/>
      <c r="V6" s="6"/>
      <c r="W6" s="6"/>
      <c r="X6" s="39"/>
      <c r="Y6" s="7" t="s">
        <v>78</v>
      </c>
      <c r="Z6" s="8" t="s">
        <v>45</v>
      </c>
    </row>
    <row r="7" spans="2:26" ht="80.099999999999994" customHeight="1" x14ac:dyDescent="0.25">
      <c r="B7" s="7"/>
      <c r="C7" s="1" t="s">
        <v>127</v>
      </c>
      <c r="D7" s="1">
        <v>201002</v>
      </c>
      <c r="E7" s="43" t="s">
        <v>48</v>
      </c>
      <c r="F7" s="46">
        <f t="shared" si="0"/>
        <v>9</v>
      </c>
      <c r="G7" s="50">
        <f>VLOOKUP(D7,[1]Hoja1!$A$3:$C$38,3,FALSE)</f>
        <v>19.899999999999999</v>
      </c>
      <c r="H7" s="51">
        <f>G7*F7</f>
        <v>179.1</v>
      </c>
      <c r="I7" s="26">
        <v>0</v>
      </c>
      <c r="J7" s="6">
        <v>0</v>
      </c>
      <c r="K7" s="6">
        <v>6</v>
      </c>
      <c r="L7" s="6">
        <v>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1</v>
      </c>
      <c r="T7" s="6">
        <v>0</v>
      </c>
      <c r="U7" s="6"/>
      <c r="V7" s="6"/>
      <c r="W7" s="6"/>
      <c r="X7" s="39"/>
      <c r="Y7" s="7" t="s">
        <v>76</v>
      </c>
      <c r="Z7" s="8" t="s">
        <v>47</v>
      </c>
    </row>
    <row r="8" spans="2:26" ht="80.099999999999994" customHeight="1" x14ac:dyDescent="0.25">
      <c r="B8" s="7"/>
      <c r="C8" s="1" t="s">
        <v>127</v>
      </c>
      <c r="D8" s="1">
        <v>201002</v>
      </c>
      <c r="E8" s="43" t="s">
        <v>52</v>
      </c>
      <c r="F8" s="46">
        <f t="shared" si="0"/>
        <v>186</v>
      </c>
      <c r="G8" s="50">
        <f>VLOOKUP(D8,[1]Hoja1!$A$3:$C$38,3,FALSE)</f>
        <v>19.899999999999999</v>
      </c>
      <c r="H8" s="51">
        <f>G8*F8</f>
        <v>3701.3999999999996</v>
      </c>
      <c r="I8" s="2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97</v>
      </c>
      <c r="P8" s="6">
        <v>85</v>
      </c>
      <c r="Q8" s="6">
        <v>2</v>
      </c>
      <c r="R8" s="6">
        <v>2</v>
      </c>
      <c r="S8" s="6">
        <v>0</v>
      </c>
      <c r="T8" s="6">
        <v>0</v>
      </c>
      <c r="U8" s="6"/>
      <c r="V8" s="6"/>
      <c r="W8" s="6"/>
      <c r="X8" s="39"/>
      <c r="Y8" s="7" t="s">
        <v>77</v>
      </c>
      <c r="Z8" s="8" t="s">
        <v>51</v>
      </c>
    </row>
    <row r="9" spans="2:26" ht="80.099999999999994" customHeight="1" x14ac:dyDescent="0.25">
      <c r="B9" s="7"/>
      <c r="C9" s="1" t="s">
        <v>129</v>
      </c>
      <c r="D9" s="1">
        <v>201003</v>
      </c>
      <c r="E9" s="43" t="s">
        <v>40</v>
      </c>
      <c r="F9" s="46">
        <f t="shared" si="0"/>
        <v>1208</v>
      </c>
      <c r="G9" s="50">
        <f>VLOOKUP(D9,[1]Hoja1!$A$3:$C$38,3,FALSE)</f>
        <v>20.9</v>
      </c>
      <c r="H9" s="51">
        <f t="shared" si="1"/>
        <v>25247.199999999997</v>
      </c>
      <c r="I9" s="26">
        <v>55</v>
      </c>
      <c r="J9" s="6">
        <v>59</v>
      </c>
      <c r="K9" s="6">
        <v>143</v>
      </c>
      <c r="L9" s="6">
        <v>115</v>
      </c>
      <c r="M9" s="6">
        <v>178</v>
      </c>
      <c r="N9" s="6">
        <v>210</v>
      </c>
      <c r="O9" s="6">
        <v>235</v>
      </c>
      <c r="P9" s="6">
        <v>127</v>
      </c>
      <c r="Q9" s="6">
        <v>57</v>
      </c>
      <c r="R9" s="6">
        <v>18</v>
      </c>
      <c r="S9" s="6">
        <v>11</v>
      </c>
      <c r="T9" s="6">
        <v>0</v>
      </c>
      <c r="U9" s="6"/>
      <c r="V9" s="6"/>
      <c r="W9" s="6"/>
      <c r="X9" s="39"/>
      <c r="Y9" s="7" t="s">
        <v>81</v>
      </c>
      <c r="Z9" s="8" t="s">
        <v>39</v>
      </c>
    </row>
    <row r="10" spans="2:26" ht="80.099999999999994" customHeight="1" x14ac:dyDescent="0.25">
      <c r="B10" s="7"/>
      <c r="C10" s="1" t="s">
        <v>129</v>
      </c>
      <c r="D10" s="1">
        <v>201003</v>
      </c>
      <c r="E10" s="43" t="s">
        <v>42</v>
      </c>
      <c r="F10" s="46">
        <f t="shared" si="0"/>
        <v>1</v>
      </c>
      <c r="G10" s="50">
        <f>VLOOKUP(D10,[1]Hoja1!$A$3:$C$38,3,FALSE)</f>
        <v>20.9</v>
      </c>
      <c r="H10" s="51">
        <f t="shared" si="1"/>
        <v>20.9</v>
      </c>
      <c r="I10" s="2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1</v>
      </c>
      <c r="R10" s="6">
        <v>0</v>
      </c>
      <c r="S10" s="6">
        <v>0</v>
      </c>
      <c r="T10" s="6">
        <v>0</v>
      </c>
      <c r="U10" s="6"/>
      <c r="V10" s="6"/>
      <c r="W10" s="6"/>
      <c r="X10" s="39"/>
      <c r="Y10" s="7" t="s">
        <v>82</v>
      </c>
      <c r="Z10" s="8" t="s">
        <v>41</v>
      </c>
    </row>
    <row r="11" spans="2:26" ht="80.099999999999994" customHeight="1" x14ac:dyDescent="0.25">
      <c r="B11" s="7"/>
      <c r="C11" s="1" t="s">
        <v>129</v>
      </c>
      <c r="D11" s="1">
        <v>201003</v>
      </c>
      <c r="E11" s="43" t="s">
        <v>46</v>
      </c>
      <c r="F11" s="46">
        <f t="shared" si="0"/>
        <v>419</v>
      </c>
      <c r="G11" s="50">
        <f>VLOOKUP(D11,[1]Hoja1!$A$3:$C$38,3,FALSE)</f>
        <v>20.9</v>
      </c>
      <c r="H11" s="51">
        <f t="shared" si="1"/>
        <v>8757.0999999999985</v>
      </c>
      <c r="I11" s="26">
        <v>0</v>
      </c>
      <c r="J11" s="6">
        <v>56</v>
      </c>
      <c r="K11" s="6">
        <v>39</v>
      </c>
      <c r="L11" s="6">
        <v>58</v>
      </c>
      <c r="M11" s="6">
        <v>49</v>
      </c>
      <c r="N11" s="6">
        <v>69</v>
      </c>
      <c r="O11" s="6">
        <v>38</v>
      </c>
      <c r="P11" s="6">
        <v>63</v>
      </c>
      <c r="Q11" s="6">
        <v>47</v>
      </c>
      <c r="R11" s="6">
        <v>0</v>
      </c>
      <c r="S11" s="6">
        <v>0</v>
      </c>
      <c r="T11" s="6">
        <v>0</v>
      </c>
      <c r="U11" s="6"/>
      <c r="V11" s="6"/>
      <c r="W11" s="6"/>
      <c r="X11" s="39"/>
      <c r="Y11" s="7" t="s">
        <v>83</v>
      </c>
      <c r="Z11" s="8" t="s">
        <v>45</v>
      </c>
    </row>
    <row r="12" spans="2:26" ht="80.099999999999994" customHeight="1" x14ac:dyDescent="0.25">
      <c r="B12" s="7"/>
      <c r="C12" s="1" t="s">
        <v>130</v>
      </c>
      <c r="D12" s="1">
        <v>201004</v>
      </c>
      <c r="E12" s="43" t="s">
        <v>34</v>
      </c>
      <c r="F12" s="46">
        <f t="shared" si="0"/>
        <v>244</v>
      </c>
      <c r="G12" s="50">
        <v>17.899999999999999</v>
      </c>
      <c r="H12" s="51">
        <f t="shared" si="1"/>
        <v>4367.5999999999995</v>
      </c>
      <c r="I12" s="26">
        <v>0</v>
      </c>
      <c r="J12" s="6">
        <v>62</v>
      </c>
      <c r="K12" s="6">
        <v>51</v>
      </c>
      <c r="L12" s="6">
        <v>65</v>
      </c>
      <c r="M12" s="6">
        <v>0</v>
      </c>
      <c r="N12" s="6">
        <v>0</v>
      </c>
      <c r="O12" s="6">
        <v>0</v>
      </c>
      <c r="P12" s="6">
        <v>0</v>
      </c>
      <c r="Q12" s="6">
        <v>36</v>
      </c>
      <c r="R12" s="6">
        <v>20</v>
      </c>
      <c r="S12" s="6">
        <v>10</v>
      </c>
      <c r="T12" s="6">
        <v>0</v>
      </c>
      <c r="U12" s="6"/>
      <c r="V12" s="6"/>
      <c r="W12" s="6"/>
      <c r="X12" s="39"/>
      <c r="Y12" s="7" t="s">
        <v>86</v>
      </c>
      <c r="Z12" s="8" t="s">
        <v>33</v>
      </c>
    </row>
    <row r="13" spans="2:26" ht="80.099999999999994" customHeight="1" x14ac:dyDescent="0.25">
      <c r="B13" s="7"/>
      <c r="C13" s="1" t="s">
        <v>135</v>
      </c>
      <c r="D13" s="1">
        <v>207001</v>
      </c>
      <c r="E13" s="43" t="s">
        <v>22</v>
      </c>
      <c r="F13" s="46">
        <f t="shared" si="0"/>
        <v>348</v>
      </c>
      <c r="G13" s="50">
        <f>VLOOKUP(D13,[1]Hoja1!$A$3:$C$38,3,FALSE)</f>
        <v>32.9</v>
      </c>
      <c r="H13" s="51">
        <f>G13*F13</f>
        <v>11449.199999999999</v>
      </c>
      <c r="I13" s="26">
        <v>44</v>
      </c>
      <c r="J13" s="6">
        <v>116</v>
      </c>
      <c r="K13" s="6">
        <v>67</v>
      </c>
      <c r="L13" s="6">
        <v>121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/>
      <c r="W13" s="6"/>
      <c r="X13" s="39"/>
      <c r="Y13" s="7" t="s">
        <v>108</v>
      </c>
      <c r="Z13" s="8" t="s">
        <v>21</v>
      </c>
    </row>
    <row r="14" spans="2:26" ht="80.099999999999994" customHeight="1" x14ac:dyDescent="0.25">
      <c r="B14" s="7"/>
      <c r="C14" s="1" t="s">
        <v>135</v>
      </c>
      <c r="D14" s="1">
        <v>207001</v>
      </c>
      <c r="E14" s="43" t="s">
        <v>58</v>
      </c>
      <c r="F14" s="46">
        <f t="shared" si="0"/>
        <v>623</v>
      </c>
      <c r="G14" s="50">
        <f>VLOOKUP(D14,[1]Hoja1!$A$3:$C$38,3,FALSE)</f>
        <v>32.9</v>
      </c>
      <c r="H14" s="51">
        <f t="shared" si="1"/>
        <v>20496.7</v>
      </c>
      <c r="I14" s="26">
        <v>63</v>
      </c>
      <c r="J14" s="6">
        <v>126</v>
      </c>
      <c r="K14" s="6">
        <v>116</v>
      </c>
      <c r="L14" s="6">
        <v>111</v>
      </c>
      <c r="M14" s="6">
        <v>27</v>
      </c>
      <c r="N14" s="6">
        <v>1</v>
      </c>
      <c r="O14" s="6">
        <v>38</v>
      </c>
      <c r="P14" s="6">
        <v>74</v>
      </c>
      <c r="Q14" s="6">
        <v>0</v>
      </c>
      <c r="R14" s="6">
        <v>36</v>
      </c>
      <c r="S14" s="6">
        <v>31</v>
      </c>
      <c r="T14" s="6">
        <v>0</v>
      </c>
      <c r="U14" s="6"/>
      <c r="V14" s="6"/>
      <c r="W14" s="6"/>
      <c r="X14" s="39"/>
      <c r="Y14" s="7" t="s">
        <v>109</v>
      </c>
      <c r="Z14" s="8" t="s">
        <v>57</v>
      </c>
    </row>
    <row r="15" spans="2:26" ht="79.5" customHeight="1" x14ac:dyDescent="0.25">
      <c r="B15" s="7"/>
      <c r="C15" s="1" t="s">
        <v>136</v>
      </c>
      <c r="D15" s="1">
        <v>207002</v>
      </c>
      <c r="E15" s="43" t="s">
        <v>22</v>
      </c>
      <c r="F15" s="46">
        <f t="shared" si="0"/>
        <v>264</v>
      </c>
      <c r="G15" s="50">
        <f>VLOOKUP(D15,[1]Hoja1!$A$3:$C$38,3,FALSE)</f>
        <v>42.9</v>
      </c>
      <c r="H15" s="51">
        <f t="shared" si="1"/>
        <v>11325.6</v>
      </c>
      <c r="I15" s="26">
        <v>138</v>
      </c>
      <c r="J15" s="6">
        <v>0</v>
      </c>
      <c r="K15" s="6">
        <v>82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1</v>
      </c>
      <c r="R15" s="6">
        <v>0</v>
      </c>
      <c r="S15" s="6">
        <v>31</v>
      </c>
      <c r="T15" s="6">
        <v>12</v>
      </c>
      <c r="U15" s="6"/>
      <c r="V15" s="6"/>
      <c r="W15" s="6"/>
      <c r="X15" s="39"/>
      <c r="Y15" s="7" t="s">
        <v>110</v>
      </c>
      <c r="Z15" s="8" t="s">
        <v>21</v>
      </c>
    </row>
    <row r="16" spans="2:26" ht="80.099999999999994" customHeight="1" x14ac:dyDescent="0.25">
      <c r="B16" s="7"/>
      <c r="C16" s="1" t="s">
        <v>136</v>
      </c>
      <c r="D16" s="1">
        <v>207002</v>
      </c>
      <c r="E16" s="43" t="s">
        <v>58</v>
      </c>
      <c r="F16" s="46">
        <f t="shared" si="0"/>
        <v>639</v>
      </c>
      <c r="G16" s="50">
        <f>VLOOKUP(D16,[1]Hoja1!$A$3:$C$38,3,FALSE)</f>
        <v>42.9</v>
      </c>
      <c r="H16" s="51">
        <f t="shared" si="1"/>
        <v>27413.1</v>
      </c>
      <c r="I16" s="26">
        <v>93</v>
      </c>
      <c r="J16" s="6">
        <v>174</v>
      </c>
      <c r="K16" s="6">
        <v>145</v>
      </c>
      <c r="L16" s="6">
        <v>173</v>
      </c>
      <c r="M16" s="6">
        <v>0</v>
      </c>
      <c r="N16" s="6">
        <v>0</v>
      </c>
      <c r="O16" s="6">
        <v>2</v>
      </c>
      <c r="P16" s="6">
        <v>27</v>
      </c>
      <c r="Q16" s="6">
        <v>25</v>
      </c>
      <c r="R16" s="6">
        <v>0</v>
      </c>
      <c r="S16" s="6">
        <v>0</v>
      </c>
      <c r="T16" s="6">
        <v>0</v>
      </c>
      <c r="U16" s="6"/>
      <c r="V16" s="6"/>
      <c r="W16" s="6"/>
      <c r="X16" s="39"/>
      <c r="Y16" s="7" t="s">
        <v>111</v>
      </c>
      <c r="Z16" s="8" t="s">
        <v>57</v>
      </c>
    </row>
    <row r="17" spans="2:26" ht="80.099999999999994" customHeight="1" x14ac:dyDescent="0.25">
      <c r="B17" s="7"/>
      <c r="C17" s="1" t="s">
        <v>152</v>
      </c>
      <c r="D17" s="1">
        <v>208002</v>
      </c>
      <c r="E17" s="43" t="s">
        <v>22</v>
      </c>
      <c r="F17" s="46">
        <f t="shared" si="0"/>
        <v>348</v>
      </c>
      <c r="G17" s="50">
        <f>VLOOKUP(D17,[1]Hoja1!$A$3:$C$38,3,FALSE)</f>
        <v>44.9</v>
      </c>
      <c r="H17" s="51">
        <f t="shared" si="1"/>
        <v>15625.199999999999</v>
      </c>
      <c r="I17" s="2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109</v>
      </c>
      <c r="P17" s="6">
        <v>158</v>
      </c>
      <c r="Q17" s="6">
        <v>58</v>
      </c>
      <c r="R17" s="6">
        <v>23</v>
      </c>
      <c r="S17" s="6">
        <v>0</v>
      </c>
      <c r="T17" s="6">
        <v>0</v>
      </c>
      <c r="U17" s="6"/>
      <c r="V17" s="6"/>
      <c r="W17" s="6"/>
      <c r="X17" s="39"/>
      <c r="Y17" s="7" t="s">
        <v>151</v>
      </c>
      <c r="Z17" s="41" t="s">
        <v>21</v>
      </c>
    </row>
    <row r="18" spans="2:26" ht="80.099999999999994" customHeight="1" x14ac:dyDescent="0.25">
      <c r="B18" s="7"/>
      <c r="C18" s="1" t="s">
        <v>152</v>
      </c>
      <c r="D18" s="1">
        <v>208002</v>
      </c>
      <c r="E18" s="43" t="s">
        <v>24</v>
      </c>
      <c r="F18" s="46">
        <f t="shared" si="0"/>
        <v>1169</v>
      </c>
      <c r="G18" s="50">
        <f>VLOOKUP(D18,[1]Hoja1!$A$3:$C$38,3,FALSE)</f>
        <v>44.9</v>
      </c>
      <c r="H18" s="51">
        <f t="shared" si="1"/>
        <v>52488.1</v>
      </c>
      <c r="I18" s="26">
        <v>27</v>
      </c>
      <c r="J18" s="6">
        <v>19</v>
      </c>
      <c r="K18" s="6">
        <v>62</v>
      </c>
      <c r="L18" s="6">
        <v>96</v>
      </c>
      <c r="M18" s="6">
        <v>86</v>
      </c>
      <c r="N18" s="6">
        <v>166</v>
      </c>
      <c r="O18" s="6">
        <v>286</v>
      </c>
      <c r="P18" s="6">
        <v>232</v>
      </c>
      <c r="Q18" s="6">
        <v>124</v>
      </c>
      <c r="R18" s="6">
        <v>40</v>
      </c>
      <c r="S18" s="6">
        <v>31</v>
      </c>
      <c r="T18" s="6">
        <v>0</v>
      </c>
      <c r="U18" s="6"/>
      <c r="V18" s="6"/>
      <c r="W18" s="6"/>
      <c r="X18" s="39"/>
      <c r="Y18" s="7" t="s">
        <v>153</v>
      </c>
      <c r="Z18" s="41" t="s">
        <v>23</v>
      </c>
    </row>
    <row r="19" spans="2:26" ht="80.099999999999994" customHeight="1" x14ac:dyDescent="0.25">
      <c r="B19" s="7"/>
      <c r="C19" s="1" t="s">
        <v>152</v>
      </c>
      <c r="D19" s="1">
        <v>208002</v>
      </c>
      <c r="E19" s="43" t="s">
        <v>26</v>
      </c>
      <c r="F19" s="46">
        <f t="shared" si="0"/>
        <v>290</v>
      </c>
      <c r="G19" s="50">
        <f>VLOOKUP(D19,[1]Hoja1!$A$3:$C$38,3,FALSE)</f>
        <v>44.9</v>
      </c>
      <c r="H19" s="51">
        <f t="shared" si="1"/>
        <v>13021</v>
      </c>
      <c r="I19" s="26">
        <v>37</v>
      </c>
      <c r="J19" s="6">
        <v>82</v>
      </c>
      <c r="K19" s="6">
        <v>64</v>
      </c>
      <c r="L19" s="6">
        <v>0</v>
      </c>
      <c r="M19" s="6">
        <v>0</v>
      </c>
      <c r="N19" s="6">
        <v>49</v>
      </c>
      <c r="O19" s="6">
        <v>0</v>
      </c>
      <c r="P19" s="6">
        <v>0</v>
      </c>
      <c r="Q19" s="6">
        <v>0</v>
      </c>
      <c r="R19" s="6">
        <v>36</v>
      </c>
      <c r="S19" s="6">
        <v>22</v>
      </c>
      <c r="T19" s="6">
        <v>0</v>
      </c>
      <c r="U19" s="6"/>
      <c r="V19" s="6"/>
      <c r="W19" s="6"/>
      <c r="X19" s="39"/>
      <c r="Y19" s="7" t="s">
        <v>154</v>
      </c>
      <c r="Z19" s="41" t="s">
        <v>25</v>
      </c>
    </row>
    <row r="20" spans="2:26" ht="80.099999999999994" customHeight="1" x14ac:dyDescent="0.25">
      <c r="B20" s="7"/>
      <c r="C20" s="1" t="s">
        <v>137</v>
      </c>
      <c r="D20" s="1">
        <v>210001</v>
      </c>
      <c r="E20" s="43" t="s">
        <v>24</v>
      </c>
      <c r="F20" s="46">
        <f t="shared" si="0"/>
        <v>2</v>
      </c>
      <c r="G20" s="50">
        <f>VLOOKUP(D20,[1]Hoja1!$A$3:$C$38,3,FALSE)</f>
        <v>12</v>
      </c>
      <c r="H20" s="51">
        <f t="shared" si="1"/>
        <v>24</v>
      </c>
      <c r="I20" s="2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>
        <v>0</v>
      </c>
      <c r="V20" s="6">
        <v>1</v>
      </c>
      <c r="W20" s="6">
        <v>1</v>
      </c>
      <c r="X20" s="39"/>
      <c r="Y20" s="7" t="s">
        <v>113</v>
      </c>
      <c r="Z20" s="8" t="s">
        <v>23</v>
      </c>
    </row>
    <row r="21" spans="2:26" ht="80.099999999999994" customHeight="1" x14ac:dyDescent="0.25">
      <c r="B21" s="7"/>
      <c r="C21" s="1" t="s">
        <v>137</v>
      </c>
      <c r="D21" s="1">
        <v>210001</v>
      </c>
      <c r="E21" s="43" t="s">
        <v>26</v>
      </c>
      <c r="F21" s="46">
        <f t="shared" si="0"/>
        <v>1</v>
      </c>
      <c r="G21" s="50">
        <f>VLOOKUP(D21,[1]Hoja1!$A$3:$C$38,3,FALSE)</f>
        <v>12</v>
      </c>
      <c r="H21" s="51">
        <f t="shared" si="1"/>
        <v>12</v>
      </c>
      <c r="I21" s="2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>
        <v>1</v>
      </c>
      <c r="V21" s="6">
        <v>0</v>
      </c>
      <c r="W21" s="6">
        <v>0</v>
      </c>
      <c r="X21" s="39"/>
      <c r="Y21" s="7" t="s">
        <v>114</v>
      </c>
      <c r="Z21" s="8" t="s">
        <v>25</v>
      </c>
    </row>
    <row r="22" spans="2:26" ht="80.099999999999994" customHeight="1" x14ac:dyDescent="0.25">
      <c r="B22" s="7"/>
      <c r="C22" s="1" t="s">
        <v>137</v>
      </c>
      <c r="D22" s="1">
        <v>210001</v>
      </c>
      <c r="E22" s="43" t="s">
        <v>36</v>
      </c>
      <c r="F22" s="46">
        <f t="shared" si="0"/>
        <v>3</v>
      </c>
      <c r="G22" s="50">
        <f>VLOOKUP(D22,[1]Hoja1!$A$3:$C$38,3,FALSE)</f>
        <v>12</v>
      </c>
      <c r="H22" s="51">
        <f t="shared" si="1"/>
        <v>36</v>
      </c>
      <c r="I22" s="2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>
        <v>3</v>
      </c>
      <c r="V22" s="6">
        <v>0</v>
      </c>
      <c r="W22" s="6">
        <v>0</v>
      </c>
      <c r="X22" s="39"/>
      <c r="Y22" s="7" t="s">
        <v>116</v>
      </c>
      <c r="Z22" s="8" t="s">
        <v>35</v>
      </c>
    </row>
    <row r="23" spans="2:26" ht="80.099999999999994" customHeight="1" x14ac:dyDescent="0.25">
      <c r="B23" s="7"/>
      <c r="C23" s="1" t="s">
        <v>157</v>
      </c>
      <c r="D23" s="1">
        <v>210005</v>
      </c>
      <c r="E23" s="43" t="s">
        <v>22</v>
      </c>
      <c r="F23" s="46">
        <f t="shared" si="0"/>
        <v>1286</v>
      </c>
      <c r="G23" s="50">
        <f>VLOOKUP(D23,[1]Hoja1!$A$3:$C$38,3,FALSE)</f>
        <v>44.9</v>
      </c>
      <c r="H23" s="51">
        <f t="shared" si="1"/>
        <v>57741.4</v>
      </c>
      <c r="I23" s="2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39">
        <v>1286</v>
      </c>
      <c r="Y23" s="7" t="s">
        <v>155</v>
      </c>
      <c r="Z23" s="41" t="s">
        <v>21</v>
      </c>
    </row>
    <row r="24" spans="2:26" ht="80.099999999999994" customHeight="1" x14ac:dyDescent="0.25">
      <c r="B24" s="7"/>
      <c r="C24" s="1" t="s">
        <v>157</v>
      </c>
      <c r="D24" s="1">
        <v>210005</v>
      </c>
      <c r="E24" s="43" t="s">
        <v>24</v>
      </c>
      <c r="F24" s="46">
        <f t="shared" si="0"/>
        <v>228</v>
      </c>
      <c r="G24" s="50">
        <f>VLOOKUP(D24,[1]Hoja1!$A$3:$C$38,3,FALSE)</f>
        <v>44.9</v>
      </c>
      <c r="H24" s="51">
        <f t="shared" si="1"/>
        <v>10237.199999999999</v>
      </c>
      <c r="I24" s="2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39">
        <v>228</v>
      </c>
      <c r="Y24" s="7" t="s">
        <v>156</v>
      </c>
      <c r="Z24" s="41" t="s">
        <v>23</v>
      </c>
    </row>
    <row r="25" spans="2:26" ht="80.099999999999994" customHeight="1" x14ac:dyDescent="0.25">
      <c r="B25" s="7"/>
      <c r="C25" s="1" t="s">
        <v>157</v>
      </c>
      <c r="D25" s="1">
        <v>210005</v>
      </c>
      <c r="E25" s="43" t="s">
        <v>58</v>
      </c>
      <c r="F25" s="46">
        <f t="shared" si="0"/>
        <v>168</v>
      </c>
      <c r="G25" s="50">
        <f>VLOOKUP(D25,[1]Hoja1!$A$3:$C$38,3,FALSE)</f>
        <v>44.9</v>
      </c>
      <c r="H25" s="51">
        <f t="shared" si="1"/>
        <v>7543.2</v>
      </c>
      <c r="I25" s="2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39">
        <v>168</v>
      </c>
      <c r="Y25" s="7" t="s">
        <v>156</v>
      </c>
      <c r="Z25" s="41" t="s">
        <v>57</v>
      </c>
    </row>
    <row r="26" spans="2:26" ht="80.099999999999994" customHeight="1" x14ac:dyDescent="0.25">
      <c r="B26" s="7"/>
      <c r="C26" s="1" t="s">
        <v>157</v>
      </c>
      <c r="D26" s="1">
        <v>210005</v>
      </c>
      <c r="E26" s="43" t="s">
        <v>32</v>
      </c>
      <c r="F26" s="46">
        <f t="shared" si="0"/>
        <v>250</v>
      </c>
      <c r="G26" s="50">
        <f>VLOOKUP(D26,[1]Hoja1!$A$3:$C$38,3,FALSE)</f>
        <v>44.9</v>
      </c>
      <c r="H26" s="51">
        <f t="shared" si="1"/>
        <v>11225</v>
      </c>
      <c r="I26" s="2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39">
        <v>250</v>
      </c>
      <c r="Y26" s="7" t="s">
        <v>156</v>
      </c>
      <c r="Z26" s="41" t="s">
        <v>31</v>
      </c>
    </row>
    <row r="27" spans="2:26" ht="80.099999999999994" customHeight="1" x14ac:dyDescent="0.25">
      <c r="B27" s="7"/>
      <c r="C27" s="1" t="s">
        <v>131</v>
      </c>
      <c r="D27" s="1">
        <v>203002</v>
      </c>
      <c r="E27" s="43" t="s">
        <v>22</v>
      </c>
      <c r="F27" s="46">
        <f t="shared" si="0"/>
        <v>383</v>
      </c>
      <c r="G27" s="50">
        <f>VLOOKUP(D27,[1]Hoja1!$A$3:$C$38,3,FALSE)</f>
        <v>48.9</v>
      </c>
      <c r="H27" s="51">
        <f t="shared" ref="H27:H53" si="2">G27*F27</f>
        <v>18728.7</v>
      </c>
      <c r="I27" s="26">
        <v>0</v>
      </c>
      <c r="J27" s="6">
        <v>0</v>
      </c>
      <c r="K27" s="6">
        <v>32</v>
      </c>
      <c r="L27" s="6">
        <v>98</v>
      </c>
      <c r="M27" s="6">
        <v>74</v>
      </c>
      <c r="N27" s="6">
        <v>59</v>
      </c>
      <c r="O27" s="6">
        <v>119</v>
      </c>
      <c r="P27" s="6">
        <v>0</v>
      </c>
      <c r="Q27" s="6">
        <v>1</v>
      </c>
      <c r="R27" s="6">
        <v>0</v>
      </c>
      <c r="S27" s="6">
        <v>0</v>
      </c>
      <c r="T27" s="6">
        <v>0</v>
      </c>
      <c r="U27" s="6"/>
      <c r="V27" s="6"/>
      <c r="W27" s="6"/>
      <c r="X27" s="39"/>
      <c r="Y27" s="7" t="s">
        <v>125</v>
      </c>
      <c r="Z27" s="41" t="s">
        <v>21</v>
      </c>
    </row>
    <row r="28" spans="2:26" ht="80.099999999999994" customHeight="1" x14ac:dyDescent="0.25">
      <c r="B28" s="7"/>
      <c r="C28" s="1" t="s">
        <v>131</v>
      </c>
      <c r="D28" s="1">
        <v>203002</v>
      </c>
      <c r="E28" s="43" t="s">
        <v>54</v>
      </c>
      <c r="F28" s="46">
        <f t="shared" si="0"/>
        <v>1194</v>
      </c>
      <c r="G28" s="50">
        <f>VLOOKUP(D28,[1]Hoja1!$A$3:$C$38,3,FALSE)</f>
        <v>48.9</v>
      </c>
      <c r="H28" s="51">
        <f t="shared" si="2"/>
        <v>58386.6</v>
      </c>
      <c r="I28" s="26">
        <v>0</v>
      </c>
      <c r="J28" s="6">
        <v>77</v>
      </c>
      <c r="K28" s="6">
        <v>68</v>
      </c>
      <c r="L28" s="6">
        <v>58</v>
      </c>
      <c r="M28" s="6">
        <v>51</v>
      </c>
      <c r="N28" s="6">
        <v>176</v>
      </c>
      <c r="O28" s="6">
        <v>349</v>
      </c>
      <c r="P28" s="6">
        <v>242</v>
      </c>
      <c r="Q28" s="6">
        <v>94</v>
      </c>
      <c r="R28" s="6">
        <v>29</v>
      </c>
      <c r="S28" s="6">
        <v>35</v>
      </c>
      <c r="T28" s="6">
        <v>15</v>
      </c>
      <c r="U28" s="6"/>
      <c r="V28" s="6"/>
      <c r="W28" s="6"/>
      <c r="X28" s="39"/>
      <c r="Y28" s="7" t="s">
        <v>88</v>
      </c>
      <c r="Z28" s="8" t="s">
        <v>53</v>
      </c>
    </row>
    <row r="29" spans="2:26" ht="80.099999999999994" customHeight="1" x14ac:dyDescent="0.25">
      <c r="B29" s="7"/>
      <c r="C29" s="1" t="s">
        <v>131</v>
      </c>
      <c r="D29" s="1">
        <v>203002</v>
      </c>
      <c r="E29" s="43" t="s">
        <v>60</v>
      </c>
      <c r="F29" s="46">
        <f t="shared" si="0"/>
        <v>583</v>
      </c>
      <c r="G29" s="50">
        <f>VLOOKUP(D29,[1]Hoja1!$A$3:$C$38,3,FALSE)</f>
        <v>48.9</v>
      </c>
      <c r="H29" s="51">
        <f t="shared" si="2"/>
        <v>28508.7</v>
      </c>
      <c r="I29" s="26">
        <v>24</v>
      </c>
      <c r="J29" s="6">
        <v>106</v>
      </c>
      <c r="K29" s="6">
        <v>178</v>
      </c>
      <c r="L29" s="6">
        <v>207</v>
      </c>
      <c r="M29" s="6">
        <v>0</v>
      </c>
      <c r="N29" s="6">
        <v>0</v>
      </c>
      <c r="O29" s="6">
        <v>11</v>
      </c>
      <c r="P29" s="6">
        <v>0</v>
      </c>
      <c r="Q29" s="6">
        <v>11</v>
      </c>
      <c r="R29" s="6">
        <v>0</v>
      </c>
      <c r="S29" s="6">
        <v>30</v>
      </c>
      <c r="T29" s="6">
        <v>16</v>
      </c>
      <c r="U29" s="6"/>
      <c r="V29" s="6"/>
      <c r="W29" s="6"/>
      <c r="X29" s="39"/>
      <c r="Y29" s="7" t="s">
        <v>89</v>
      </c>
      <c r="Z29" s="8" t="s">
        <v>59</v>
      </c>
    </row>
    <row r="30" spans="2:26" ht="80.099999999999994" customHeight="1" x14ac:dyDescent="0.25">
      <c r="B30" s="7"/>
      <c r="C30" s="1" t="s">
        <v>131</v>
      </c>
      <c r="D30" s="1">
        <v>203002</v>
      </c>
      <c r="E30" s="43" t="s">
        <v>62</v>
      </c>
      <c r="F30" s="46">
        <f t="shared" si="0"/>
        <v>593</v>
      </c>
      <c r="G30" s="50">
        <f>VLOOKUP(D30,[1]Hoja1!$A$3:$C$38,3,FALSE)</f>
        <v>48.9</v>
      </c>
      <c r="H30" s="51">
        <f t="shared" si="2"/>
        <v>28997.7</v>
      </c>
      <c r="I30" s="26">
        <v>0</v>
      </c>
      <c r="J30" s="6">
        <v>10</v>
      </c>
      <c r="K30" s="6">
        <v>43</v>
      </c>
      <c r="L30" s="6">
        <v>70</v>
      </c>
      <c r="M30" s="6">
        <v>66</v>
      </c>
      <c r="N30" s="6">
        <v>130</v>
      </c>
      <c r="O30" s="6">
        <v>126</v>
      </c>
      <c r="P30" s="6">
        <v>123</v>
      </c>
      <c r="Q30" s="6">
        <v>25</v>
      </c>
      <c r="R30" s="6">
        <v>0</v>
      </c>
      <c r="S30" s="6">
        <v>0</v>
      </c>
      <c r="T30" s="6">
        <v>0</v>
      </c>
      <c r="U30" s="6"/>
      <c r="V30" s="6"/>
      <c r="W30" s="6"/>
      <c r="X30" s="39"/>
      <c r="Y30" s="7" t="s">
        <v>90</v>
      </c>
      <c r="Z30" s="8" t="s">
        <v>61</v>
      </c>
    </row>
    <row r="31" spans="2:26" ht="80.099999999999994" customHeight="1" x14ac:dyDescent="0.25">
      <c r="B31" s="7"/>
      <c r="C31" s="1" t="s">
        <v>132</v>
      </c>
      <c r="D31" s="1">
        <v>204001</v>
      </c>
      <c r="E31" s="43" t="s">
        <v>20</v>
      </c>
      <c r="F31" s="46">
        <f t="shared" si="0"/>
        <v>166</v>
      </c>
      <c r="G31" s="50">
        <f>VLOOKUP(D31,[1]Hoja1!$A$3:$C$38,3,FALSE)</f>
        <v>34.9</v>
      </c>
      <c r="H31" s="51">
        <f t="shared" si="2"/>
        <v>5793.4</v>
      </c>
      <c r="I31" s="26">
        <v>21</v>
      </c>
      <c r="J31" s="6">
        <v>53</v>
      </c>
      <c r="K31" s="6">
        <v>92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/>
      <c r="W31" s="6"/>
      <c r="X31" s="39"/>
      <c r="Y31" s="7" t="s">
        <v>91</v>
      </c>
      <c r="Z31" s="8" t="s">
        <v>19</v>
      </c>
    </row>
    <row r="32" spans="2:26" ht="80.099999999999994" customHeight="1" x14ac:dyDescent="0.25">
      <c r="B32" s="7"/>
      <c r="C32" s="1" t="s">
        <v>132</v>
      </c>
      <c r="D32" s="1">
        <v>204001</v>
      </c>
      <c r="E32" s="43" t="s">
        <v>22</v>
      </c>
      <c r="F32" s="46">
        <f t="shared" si="0"/>
        <v>134</v>
      </c>
      <c r="G32" s="50">
        <f>VLOOKUP(D32,[1]Hoja1!$A$3:$C$38,3,FALSE)</f>
        <v>34.9</v>
      </c>
      <c r="H32" s="51">
        <f t="shared" si="2"/>
        <v>4676.5999999999995</v>
      </c>
      <c r="I32" s="26">
        <v>14</v>
      </c>
      <c r="J32" s="6">
        <v>55</v>
      </c>
      <c r="K32" s="6">
        <v>65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/>
      <c r="W32" s="6"/>
      <c r="X32" s="39"/>
      <c r="Y32" s="7" t="s">
        <v>92</v>
      </c>
      <c r="Z32" s="8" t="s">
        <v>21</v>
      </c>
    </row>
    <row r="33" spans="2:26" ht="80.099999999999994" customHeight="1" x14ac:dyDescent="0.25">
      <c r="B33" s="7"/>
      <c r="C33" s="1" t="s">
        <v>132</v>
      </c>
      <c r="D33" s="1">
        <v>204001</v>
      </c>
      <c r="E33" s="43" t="s">
        <v>24</v>
      </c>
      <c r="F33" s="46">
        <f t="shared" si="0"/>
        <v>1217</v>
      </c>
      <c r="G33" s="50">
        <f>VLOOKUP(D33,[1]Hoja1!$A$3:$C$38,3,FALSE)</f>
        <v>34.9</v>
      </c>
      <c r="H33" s="51">
        <f t="shared" si="2"/>
        <v>42473.299999999996</v>
      </c>
      <c r="I33" s="26">
        <v>0</v>
      </c>
      <c r="J33" s="6">
        <v>45</v>
      </c>
      <c r="K33" s="6">
        <v>120</v>
      </c>
      <c r="L33" s="6">
        <v>124</v>
      </c>
      <c r="M33" s="6">
        <v>109</v>
      </c>
      <c r="N33" s="6">
        <v>220</v>
      </c>
      <c r="O33" s="6">
        <v>259</v>
      </c>
      <c r="P33" s="6">
        <v>202</v>
      </c>
      <c r="Q33" s="6">
        <v>70</v>
      </c>
      <c r="R33" s="6">
        <v>50</v>
      </c>
      <c r="S33" s="6">
        <v>18</v>
      </c>
      <c r="T33" s="6">
        <v>0</v>
      </c>
      <c r="U33" s="6"/>
      <c r="V33" s="6"/>
      <c r="W33" s="6"/>
      <c r="X33" s="39"/>
      <c r="Y33" s="7" t="s">
        <v>93</v>
      </c>
      <c r="Z33" s="8" t="s">
        <v>23</v>
      </c>
    </row>
    <row r="34" spans="2:26" ht="80.099999999999994" customHeight="1" x14ac:dyDescent="0.25">
      <c r="B34" s="7"/>
      <c r="C34" s="1" t="s">
        <v>132</v>
      </c>
      <c r="D34" s="1">
        <v>204001</v>
      </c>
      <c r="E34" s="43" t="s">
        <v>26</v>
      </c>
      <c r="F34" s="46">
        <f t="shared" si="0"/>
        <v>429</v>
      </c>
      <c r="G34" s="50">
        <f>VLOOKUP(D34,[1]Hoja1!$A$3:$C$38,3,FALSE)</f>
        <v>34.9</v>
      </c>
      <c r="H34" s="51">
        <f t="shared" si="2"/>
        <v>14972.099999999999</v>
      </c>
      <c r="I34" s="26">
        <v>0</v>
      </c>
      <c r="J34" s="6">
        <v>0</v>
      </c>
      <c r="K34" s="6">
        <v>0</v>
      </c>
      <c r="L34" s="6">
        <v>80</v>
      </c>
      <c r="M34" s="6">
        <v>0</v>
      </c>
      <c r="N34" s="6">
        <v>0</v>
      </c>
      <c r="O34" s="6">
        <v>95</v>
      </c>
      <c r="P34" s="6">
        <v>150</v>
      </c>
      <c r="Q34" s="6">
        <v>71</v>
      </c>
      <c r="R34" s="6">
        <v>33</v>
      </c>
      <c r="S34" s="6">
        <v>0</v>
      </c>
      <c r="T34" s="6">
        <v>0</v>
      </c>
      <c r="U34" s="6"/>
      <c r="V34" s="6"/>
      <c r="W34" s="6"/>
      <c r="X34" s="39"/>
      <c r="Y34" s="7" t="s">
        <v>94</v>
      </c>
      <c r="Z34" s="8" t="s">
        <v>25</v>
      </c>
    </row>
    <row r="35" spans="2:26" ht="80.099999999999994" customHeight="1" x14ac:dyDescent="0.25">
      <c r="B35" s="7"/>
      <c r="C35" s="1" t="s">
        <v>132</v>
      </c>
      <c r="D35" s="1">
        <v>204001</v>
      </c>
      <c r="E35" s="43" t="s">
        <v>28</v>
      </c>
      <c r="F35" s="46">
        <f t="shared" ref="F35:F53" si="3">SUM(I35:X35)</f>
        <v>363</v>
      </c>
      <c r="G35" s="50">
        <f>VLOOKUP(D35,[1]Hoja1!$A$3:$C$38,3,FALSE)</f>
        <v>34.9</v>
      </c>
      <c r="H35" s="51">
        <f t="shared" si="2"/>
        <v>12668.699999999999</v>
      </c>
      <c r="I35" s="26">
        <v>0</v>
      </c>
      <c r="J35" s="6">
        <v>8</v>
      </c>
      <c r="K35" s="6">
        <v>45</v>
      </c>
      <c r="L35" s="6">
        <v>54</v>
      </c>
      <c r="M35" s="6">
        <v>0</v>
      </c>
      <c r="N35" s="6">
        <v>39</v>
      </c>
      <c r="O35" s="6">
        <v>85</v>
      </c>
      <c r="P35" s="6">
        <v>87</v>
      </c>
      <c r="Q35" s="6">
        <v>34</v>
      </c>
      <c r="R35" s="6">
        <v>11</v>
      </c>
      <c r="S35" s="6">
        <v>0</v>
      </c>
      <c r="T35" s="6">
        <v>0</v>
      </c>
      <c r="U35" s="6"/>
      <c r="V35" s="6"/>
      <c r="W35" s="6"/>
      <c r="X35" s="39"/>
      <c r="Y35" s="7" t="s">
        <v>95</v>
      </c>
      <c r="Z35" s="8" t="s">
        <v>27</v>
      </c>
    </row>
    <row r="36" spans="2:26" ht="80.099999999999994" customHeight="1" x14ac:dyDescent="0.25">
      <c r="B36" s="7"/>
      <c r="C36" s="1" t="s">
        <v>132</v>
      </c>
      <c r="D36" s="1">
        <v>204001</v>
      </c>
      <c r="E36" s="43" t="s">
        <v>32</v>
      </c>
      <c r="F36" s="46">
        <f t="shared" si="3"/>
        <v>677</v>
      </c>
      <c r="G36" s="50">
        <f>VLOOKUP(D36,[1]Hoja1!$A$3:$C$38,3,FALSE)</f>
        <v>34.9</v>
      </c>
      <c r="H36" s="51">
        <f t="shared" si="2"/>
        <v>23627.3</v>
      </c>
      <c r="I36" s="26">
        <v>0</v>
      </c>
      <c r="J36" s="6">
        <v>76</v>
      </c>
      <c r="K36" s="6">
        <v>120</v>
      </c>
      <c r="L36" s="6">
        <v>113</v>
      </c>
      <c r="M36" s="6">
        <v>89</v>
      </c>
      <c r="N36" s="6">
        <v>96</v>
      </c>
      <c r="O36" s="6">
        <v>92</v>
      </c>
      <c r="P36" s="6">
        <v>75</v>
      </c>
      <c r="Q36" s="6">
        <v>0</v>
      </c>
      <c r="R36" s="6">
        <v>13</v>
      </c>
      <c r="S36" s="6">
        <v>3</v>
      </c>
      <c r="T36" s="6">
        <v>0</v>
      </c>
      <c r="U36" s="6"/>
      <c r="V36" s="6"/>
      <c r="W36" s="6"/>
      <c r="X36" s="39"/>
      <c r="Y36" s="7" t="s">
        <v>97</v>
      </c>
      <c r="Z36" s="8" t="s">
        <v>31</v>
      </c>
    </row>
    <row r="37" spans="2:26" ht="80.099999999999994" customHeight="1" x14ac:dyDescent="0.25">
      <c r="B37" s="7"/>
      <c r="C37" s="1" t="s">
        <v>132</v>
      </c>
      <c r="D37" s="1">
        <v>204001</v>
      </c>
      <c r="E37" s="43" t="s">
        <v>34</v>
      </c>
      <c r="F37" s="46">
        <f t="shared" si="3"/>
        <v>324</v>
      </c>
      <c r="G37" s="50">
        <f>VLOOKUP(D37,[1]Hoja1!$A$3:$C$38,3,FALSE)</f>
        <v>34.9</v>
      </c>
      <c r="H37" s="51">
        <f t="shared" si="2"/>
        <v>11307.6</v>
      </c>
      <c r="I37" s="26">
        <v>0</v>
      </c>
      <c r="J37" s="6">
        <v>73</v>
      </c>
      <c r="K37" s="6">
        <v>109</v>
      </c>
      <c r="L37" s="6">
        <v>63</v>
      </c>
      <c r="M37" s="6">
        <v>0</v>
      </c>
      <c r="N37" s="6">
        <v>0</v>
      </c>
      <c r="O37" s="6">
        <v>59</v>
      </c>
      <c r="P37" s="6">
        <v>0</v>
      </c>
      <c r="Q37" s="6">
        <v>0</v>
      </c>
      <c r="R37" s="6">
        <v>0</v>
      </c>
      <c r="S37" s="6">
        <v>20</v>
      </c>
      <c r="T37" s="6">
        <v>0</v>
      </c>
      <c r="U37" s="6"/>
      <c r="V37" s="6"/>
      <c r="W37" s="6"/>
      <c r="X37" s="39"/>
      <c r="Y37" s="7" t="s">
        <v>98</v>
      </c>
      <c r="Z37" s="8" t="s">
        <v>33</v>
      </c>
    </row>
    <row r="38" spans="2:26" ht="80.099999999999994" customHeight="1" x14ac:dyDescent="0.25">
      <c r="B38" s="7"/>
      <c r="C38" s="1" t="s">
        <v>133</v>
      </c>
      <c r="D38" s="1">
        <v>204002</v>
      </c>
      <c r="E38" s="43" t="s">
        <v>20</v>
      </c>
      <c r="F38" s="46">
        <f t="shared" si="3"/>
        <v>979</v>
      </c>
      <c r="G38" s="50">
        <f>VLOOKUP(D38,[1]Hoja1!$A$3:$C$38,3,FALSE)</f>
        <v>39.9</v>
      </c>
      <c r="H38" s="51">
        <f t="shared" si="2"/>
        <v>39062.1</v>
      </c>
      <c r="I38" s="26">
        <v>29</v>
      </c>
      <c r="J38" s="6">
        <v>34</v>
      </c>
      <c r="K38" s="6">
        <v>107</v>
      </c>
      <c r="L38" s="6">
        <v>119</v>
      </c>
      <c r="M38" s="6">
        <v>87</v>
      </c>
      <c r="N38" s="6">
        <v>163</v>
      </c>
      <c r="O38" s="6">
        <v>278</v>
      </c>
      <c r="P38" s="6">
        <v>95</v>
      </c>
      <c r="Q38" s="6">
        <v>40</v>
      </c>
      <c r="R38" s="6">
        <v>12</v>
      </c>
      <c r="S38" s="6">
        <v>15</v>
      </c>
      <c r="T38" s="6">
        <v>0</v>
      </c>
      <c r="U38" s="6"/>
      <c r="V38" s="6"/>
      <c r="W38" s="6"/>
      <c r="X38" s="39"/>
      <c r="Y38" s="7" t="s">
        <v>100</v>
      </c>
      <c r="Z38" s="8" t="s">
        <v>19</v>
      </c>
    </row>
    <row r="39" spans="2:26" ht="80.099999999999994" customHeight="1" x14ac:dyDescent="0.25">
      <c r="B39" s="7"/>
      <c r="C39" s="1" t="s">
        <v>133</v>
      </c>
      <c r="D39" s="1">
        <v>204002</v>
      </c>
      <c r="E39" s="43" t="s">
        <v>22</v>
      </c>
      <c r="F39" s="46">
        <f t="shared" si="3"/>
        <v>466</v>
      </c>
      <c r="G39" s="50">
        <f>VLOOKUP(D39,[1]Hoja1!$A$3:$C$38,3,FALSE)</f>
        <v>39.9</v>
      </c>
      <c r="H39" s="51">
        <f t="shared" si="2"/>
        <v>18593.399999999998</v>
      </c>
      <c r="I39" s="26">
        <v>11</v>
      </c>
      <c r="J39" s="6">
        <v>42</v>
      </c>
      <c r="K39" s="6">
        <v>118</v>
      </c>
      <c r="L39" s="6">
        <v>135</v>
      </c>
      <c r="M39" s="6">
        <v>78</v>
      </c>
      <c r="N39" s="6">
        <v>82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/>
      <c r="W39" s="6"/>
      <c r="X39" s="39"/>
      <c r="Y39" s="7" t="s">
        <v>142</v>
      </c>
      <c r="Z39" s="8" t="s">
        <v>21</v>
      </c>
    </row>
    <row r="40" spans="2:26" ht="80.099999999999994" customHeight="1" x14ac:dyDescent="0.25">
      <c r="B40" s="7"/>
      <c r="C40" s="1" t="s">
        <v>133</v>
      </c>
      <c r="D40" s="1">
        <v>204002</v>
      </c>
      <c r="E40" s="43" t="s">
        <v>24</v>
      </c>
      <c r="F40" s="46">
        <f t="shared" si="3"/>
        <v>743</v>
      </c>
      <c r="G40" s="50">
        <f>VLOOKUP(D40,[1]Hoja1!$A$3:$C$38,3,FALSE)</f>
        <v>39.9</v>
      </c>
      <c r="H40" s="51">
        <f t="shared" si="2"/>
        <v>29645.7</v>
      </c>
      <c r="I40" s="26">
        <v>12</v>
      </c>
      <c r="J40" s="6">
        <v>2</v>
      </c>
      <c r="K40" s="6">
        <v>56</v>
      </c>
      <c r="L40" s="6">
        <v>107</v>
      </c>
      <c r="M40" s="6">
        <v>0</v>
      </c>
      <c r="N40" s="6">
        <v>101</v>
      </c>
      <c r="O40" s="6">
        <v>194</v>
      </c>
      <c r="P40" s="6">
        <v>159</v>
      </c>
      <c r="Q40" s="6">
        <v>57</v>
      </c>
      <c r="R40" s="6">
        <v>35</v>
      </c>
      <c r="S40" s="6">
        <v>20</v>
      </c>
      <c r="T40" s="6">
        <v>0</v>
      </c>
      <c r="U40" s="6"/>
      <c r="V40" s="6"/>
      <c r="W40" s="6"/>
      <c r="X40" s="39"/>
      <c r="Y40" s="7" t="s">
        <v>143</v>
      </c>
      <c r="Z40" s="8" t="s">
        <v>23</v>
      </c>
    </row>
    <row r="41" spans="2:26" ht="80.099999999999994" customHeight="1" x14ac:dyDescent="0.25">
      <c r="B41" s="7"/>
      <c r="C41" s="1" t="s">
        <v>133</v>
      </c>
      <c r="D41" s="1">
        <v>204002</v>
      </c>
      <c r="E41" s="43" t="s">
        <v>26</v>
      </c>
      <c r="F41" s="46">
        <f t="shared" si="3"/>
        <v>1390</v>
      </c>
      <c r="G41" s="50">
        <f>VLOOKUP(D41,[1]Hoja1!$A$3:$C$38,3,FALSE)</f>
        <v>39.9</v>
      </c>
      <c r="H41" s="51">
        <f t="shared" si="2"/>
        <v>55461</v>
      </c>
      <c r="I41" s="26">
        <v>77</v>
      </c>
      <c r="J41" s="6">
        <v>25</v>
      </c>
      <c r="K41" s="6">
        <v>58</v>
      </c>
      <c r="L41" s="6">
        <v>177</v>
      </c>
      <c r="M41" s="6">
        <v>185</v>
      </c>
      <c r="N41" s="6">
        <v>200</v>
      </c>
      <c r="O41" s="6">
        <v>349</v>
      </c>
      <c r="P41" s="6">
        <v>202</v>
      </c>
      <c r="Q41" s="6">
        <v>94</v>
      </c>
      <c r="R41" s="6">
        <v>11</v>
      </c>
      <c r="S41" s="6">
        <v>12</v>
      </c>
      <c r="T41" s="6">
        <v>0</v>
      </c>
      <c r="U41" s="6"/>
      <c r="V41" s="6"/>
      <c r="W41" s="6"/>
      <c r="X41" s="39"/>
      <c r="Y41" s="7" t="s">
        <v>144</v>
      </c>
      <c r="Z41" s="8" t="s">
        <v>25</v>
      </c>
    </row>
    <row r="42" spans="2:26" ht="80.099999999999994" customHeight="1" x14ac:dyDescent="0.25">
      <c r="B42" s="7"/>
      <c r="C42" s="1" t="s">
        <v>133</v>
      </c>
      <c r="D42" s="1">
        <v>204002</v>
      </c>
      <c r="E42" s="43" t="s">
        <v>32</v>
      </c>
      <c r="F42" s="46">
        <f t="shared" si="3"/>
        <v>771</v>
      </c>
      <c r="G42" s="50">
        <f>VLOOKUP(D42,[1]Hoja1!$A$3:$C$38,3,FALSE)</f>
        <v>39.9</v>
      </c>
      <c r="H42" s="51">
        <f t="shared" si="2"/>
        <v>30762.899999999998</v>
      </c>
      <c r="I42" s="26">
        <v>0</v>
      </c>
      <c r="J42" s="6">
        <v>56</v>
      </c>
      <c r="K42" s="6">
        <v>127</v>
      </c>
      <c r="L42" s="6">
        <v>167</v>
      </c>
      <c r="M42" s="6">
        <v>0</v>
      </c>
      <c r="N42" s="6">
        <v>0</v>
      </c>
      <c r="O42" s="6">
        <v>132</v>
      </c>
      <c r="P42" s="6">
        <v>204</v>
      </c>
      <c r="Q42" s="6">
        <v>43</v>
      </c>
      <c r="R42" s="6">
        <v>23</v>
      </c>
      <c r="S42" s="6">
        <v>19</v>
      </c>
      <c r="T42" s="6">
        <v>0</v>
      </c>
      <c r="U42" s="6"/>
      <c r="V42" s="6"/>
      <c r="W42" s="6"/>
      <c r="X42" s="39"/>
      <c r="Y42" s="7" t="s">
        <v>145</v>
      </c>
      <c r="Z42" s="41" t="s">
        <v>31</v>
      </c>
    </row>
    <row r="43" spans="2:26" ht="80.099999999999994" customHeight="1" x14ac:dyDescent="0.25">
      <c r="B43" s="7"/>
      <c r="C43" s="1" t="s">
        <v>133</v>
      </c>
      <c r="D43" s="1">
        <v>204002</v>
      </c>
      <c r="E43" s="43" t="s">
        <v>147</v>
      </c>
      <c r="F43" s="46">
        <f t="shared" si="3"/>
        <v>1229</v>
      </c>
      <c r="G43" s="50">
        <f>VLOOKUP(D43,[1]Hoja1!$A$3:$C$38,3,FALSE)</f>
        <v>39.9</v>
      </c>
      <c r="H43" s="51">
        <f t="shared" si="2"/>
        <v>49037.1</v>
      </c>
      <c r="I43" s="26">
        <v>29</v>
      </c>
      <c r="J43" s="6">
        <v>106</v>
      </c>
      <c r="K43" s="6">
        <v>144</v>
      </c>
      <c r="L43" s="6">
        <v>213</v>
      </c>
      <c r="M43" s="6">
        <v>57</v>
      </c>
      <c r="N43" s="6">
        <v>203</v>
      </c>
      <c r="O43" s="6">
        <v>208</v>
      </c>
      <c r="P43" s="6">
        <v>168</v>
      </c>
      <c r="Q43" s="6">
        <v>72</v>
      </c>
      <c r="R43" s="6">
        <v>14</v>
      </c>
      <c r="S43" s="6">
        <v>15</v>
      </c>
      <c r="T43" s="6">
        <v>0</v>
      </c>
      <c r="U43" s="6"/>
      <c r="V43" s="6"/>
      <c r="W43" s="6"/>
      <c r="X43" s="39"/>
      <c r="Y43" s="7" t="s">
        <v>146</v>
      </c>
      <c r="Z43" s="41" t="s">
        <v>33</v>
      </c>
    </row>
    <row r="44" spans="2:26" ht="80.099999999999994" customHeight="1" x14ac:dyDescent="0.25">
      <c r="B44" s="7"/>
      <c r="C44" s="1" t="s">
        <v>133</v>
      </c>
      <c r="D44" s="1">
        <v>204002</v>
      </c>
      <c r="E44" s="43" t="s">
        <v>36</v>
      </c>
      <c r="F44" s="46">
        <f t="shared" si="3"/>
        <v>1188</v>
      </c>
      <c r="G44" s="50">
        <f>VLOOKUP(D44,[1]Hoja1!$A$3:$C$38,3,FALSE)</f>
        <v>39.9</v>
      </c>
      <c r="H44" s="51">
        <f t="shared" si="2"/>
        <v>47401.2</v>
      </c>
      <c r="I44" s="26">
        <v>0</v>
      </c>
      <c r="J44" s="6">
        <v>29</v>
      </c>
      <c r="K44" s="6">
        <v>107</v>
      </c>
      <c r="L44" s="6">
        <v>133</v>
      </c>
      <c r="M44" s="6">
        <v>101</v>
      </c>
      <c r="N44" s="6">
        <v>209</v>
      </c>
      <c r="O44" s="6">
        <v>320</v>
      </c>
      <c r="P44" s="6">
        <v>186</v>
      </c>
      <c r="Q44" s="6">
        <v>85</v>
      </c>
      <c r="R44" s="6">
        <v>18</v>
      </c>
      <c r="S44" s="6">
        <v>0</v>
      </c>
      <c r="T44" s="6">
        <v>0</v>
      </c>
      <c r="U44" s="6"/>
      <c r="V44" s="6"/>
      <c r="W44" s="6"/>
      <c r="X44" s="39"/>
      <c r="Y44" s="7" t="s">
        <v>141</v>
      </c>
      <c r="Z44" s="41" t="s">
        <v>35</v>
      </c>
    </row>
    <row r="45" spans="2:26" ht="80.099999999999994" customHeight="1" x14ac:dyDescent="0.25">
      <c r="B45" s="7"/>
      <c r="C45" s="1" t="s">
        <v>149</v>
      </c>
      <c r="D45" s="1">
        <v>205002</v>
      </c>
      <c r="E45" s="43" t="s">
        <v>22</v>
      </c>
      <c r="F45" s="46">
        <f t="shared" si="3"/>
        <v>566</v>
      </c>
      <c r="G45" s="50">
        <f>VLOOKUP(D45,[1]Hoja1!$A$3:$C$38,3,FALSE)</f>
        <v>35.9</v>
      </c>
      <c r="H45" s="51">
        <f t="shared" si="2"/>
        <v>20319.399999999998</v>
      </c>
      <c r="I45" s="26">
        <v>0</v>
      </c>
      <c r="J45" s="6">
        <v>61</v>
      </c>
      <c r="K45" s="6">
        <v>67</v>
      </c>
      <c r="L45" s="6">
        <v>58</v>
      </c>
      <c r="M45" s="6">
        <v>0</v>
      </c>
      <c r="N45" s="6">
        <v>80</v>
      </c>
      <c r="O45" s="6">
        <v>86</v>
      </c>
      <c r="P45" s="6">
        <v>70</v>
      </c>
      <c r="Q45" s="6">
        <v>63</v>
      </c>
      <c r="R45" s="6">
        <v>53</v>
      </c>
      <c r="S45" s="6">
        <v>28</v>
      </c>
      <c r="T45" s="6">
        <v>0</v>
      </c>
      <c r="U45" s="6"/>
      <c r="V45" s="6"/>
      <c r="W45" s="6"/>
      <c r="X45" s="39"/>
      <c r="Y45" s="7" t="s">
        <v>148</v>
      </c>
      <c r="Z45" s="41" t="s">
        <v>21</v>
      </c>
    </row>
    <row r="46" spans="2:26" ht="80.099999999999994" customHeight="1" x14ac:dyDescent="0.25">
      <c r="B46" s="7"/>
      <c r="C46" s="1" t="s">
        <v>149</v>
      </c>
      <c r="D46" s="1">
        <v>205002</v>
      </c>
      <c r="E46" s="43" t="s">
        <v>58</v>
      </c>
      <c r="F46" s="46">
        <f t="shared" si="3"/>
        <v>444</v>
      </c>
      <c r="G46" s="50">
        <f>VLOOKUP(D46,[1]Hoja1!$A$3:$C$38,3,FALSE)</f>
        <v>35.9</v>
      </c>
      <c r="H46" s="51">
        <f t="shared" si="2"/>
        <v>15939.599999999999</v>
      </c>
      <c r="I46" s="26">
        <v>0</v>
      </c>
      <c r="J46" s="6">
        <v>44</v>
      </c>
      <c r="K46" s="6">
        <v>59</v>
      </c>
      <c r="L46" s="6">
        <v>61</v>
      </c>
      <c r="M46" s="6">
        <v>33</v>
      </c>
      <c r="N46" s="6">
        <v>62</v>
      </c>
      <c r="O46" s="6">
        <v>70</v>
      </c>
      <c r="P46" s="6">
        <v>86</v>
      </c>
      <c r="Q46" s="6">
        <v>16</v>
      </c>
      <c r="R46" s="6">
        <v>8</v>
      </c>
      <c r="S46" s="6">
        <v>5</v>
      </c>
      <c r="T46" s="6">
        <v>0</v>
      </c>
      <c r="U46" s="6"/>
      <c r="V46" s="6"/>
      <c r="W46" s="6"/>
      <c r="X46" s="39"/>
      <c r="Y46" s="7" t="s">
        <v>150</v>
      </c>
      <c r="Z46" s="41" t="s">
        <v>57</v>
      </c>
    </row>
    <row r="47" spans="2:26" ht="80.099999999999994" customHeight="1" x14ac:dyDescent="0.25">
      <c r="B47" s="7"/>
      <c r="C47" s="1" t="s">
        <v>134</v>
      </c>
      <c r="D47" s="1">
        <v>206002</v>
      </c>
      <c r="E47" s="43" t="s">
        <v>38</v>
      </c>
      <c r="F47" s="46">
        <f t="shared" si="3"/>
        <v>769</v>
      </c>
      <c r="G47" s="50">
        <f>VLOOKUP(D47,[1]Hoja1!$A$3:$C$38,3,FALSE)</f>
        <v>54.9</v>
      </c>
      <c r="H47" s="51">
        <f t="shared" si="2"/>
        <v>42218.1</v>
      </c>
      <c r="I47" s="26">
        <v>19</v>
      </c>
      <c r="J47" s="6">
        <v>112</v>
      </c>
      <c r="K47" s="6">
        <v>191</v>
      </c>
      <c r="L47" s="6">
        <v>234</v>
      </c>
      <c r="M47" s="6">
        <v>81</v>
      </c>
      <c r="N47" s="6">
        <v>36</v>
      </c>
      <c r="O47" s="6">
        <v>6</v>
      </c>
      <c r="P47" s="6">
        <v>0</v>
      </c>
      <c r="Q47" s="6">
        <v>27</v>
      </c>
      <c r="R47" s="6">
        <v>22</v>
      </c>
      <c r="S47" s="6">
        <v>41</v>
      </c>
      <c r="T47" s="6">
        <v>0</v>
      </c>
      <c r="U47" s="6"/>
      <c r="V47" s="6"/>
      <c r="W47" s="6"/>
      <c r="X47" s="39"/>
      <c r="Y47" s="7" t="s">
        <v>101</v>
      </c>
      <c r="Z47" s="8" t="s">
        <v>37</v>
      </c>
    </row>
    <row r="48" spans="2:26" ht="80.099999999999994" customHeight="1" x14ac:dyDescent="0.25">
      <c r="B48" s="7"/>
      <c r="C48" s="1" t="s">
        <v>134</v>
      </c>
      <c r="D48" s="1">
        <v>206002</v>
      </c>
      <c r="E48" s="43" t="s">
        <v>54</v>
      </c>
      <c r="F48" s="46">
        <f t="shared" si="3"/>
        <v>966</v>
      </c>
      <c r="G48" s="50">
        <f>VLOOKUP(D48,[1]Hoja1!$A$3:$C$38,3,FALSE)</f>
        <v>54.9</v>
      </c>
      <c r="H48" s="51">
        <f t="shared" si="2"/>
        <v>53033.4</v>
      </c>
      <c r="I48" s="26">
        <v>0</v>
      </c>
      <c r="J48" s="6">
        <v>37</v>
      </c>
      <c r="K48" s="6">
        <v>59</v>
      </c>
      <c r="L48" s="6">
        <v>90</v>
      </c>
      <c r="M48" s="6">
        <v>97</v>
      </c>
      <c r="N48" s="6">
        <v>174</v>
      </c>
      <c r="O48" s="6">
        <v>216</v>
      </c>
      <c r="P48" s="6">
        <v>167</v>
      </c>
      <c r="Q48" s="6">
        <v>74</v>
      </c>
      <c r="R48" s="6">
        <v>29</v>
      </c>
      <c r="S48" s="6">
        <v>23</v>
      </c>
      <c r="T48" s="6">
        <v>0</v>
      </c>
      <c r="U48" s="6"/>
      <c r="V48" s="6"/>
      <c r="W48" s="6"/>
      <c r="X48" s="39"/>
      <c r="Y48" s="7" t="s">
        <v>102</v>
      </c>
      <c r="Z48" s="8" t="s">
        <v>53</v>
      </c>
    </row>
    <row r="49" spans="2:26" ht="80.099999999999994" customHeight="1" x14ac:dyDescent="0.25">
      <c r="B49" s="7"/>
      <c r="C49" s="1" t="s">
        <v>134</v>
      </c>
      <c r="D49" s="1">
        <v>206002</v>
      </c>
      <c r="E49" s="43" t="s">
        <v>60</v>
      </c>
      <c r="F49" s="46">
        <f t="shared" si="3"/>
        <v>351</v>
      </c>
      <c r="G49" s="50">
        <f>VLOOKUP(D49,[1]Hoja1!$A$3:$C$38,3,FALSE)</f>
        <v>54.9</v>
      </c>
      <c r="H49" s="51">
        <f t="shared" si="2"/>
        <v>19269.899999999998</v>
      </c>
      <c r="I49" s="26">
        <v>0</v>
      </c>
      <c r="J49" s="6">
        <v>0</v>
      </c>
      <c r="K49" s="6">
        <v>0</v>
      </c>
      <c r="L49" s="6">
        <v>0</v>
      </c>
      <c r="M49" s="6">
        <v>0</v>
      </c>
      <c r="N49" s="6">
        <v>93</v>
      </c>
      <c r="O49" s="6">
        <v>142</v>
      </c>
      <c r="P49" s="6">
        <v>62</v>
      </c>
      <c r="Q49" s="6">
        <v>54</v>
      </c>
      <c r="R49" s="6">
        <v>0</v>
      </c>
      <c r="S49" s="6">
        <v>0</v>
      </c>
      <c r="T49" s="6">
        <v>0</v>
      </c>
      <c r="U49" s="6"/>
      <c r="V49" s="6"/>
      <c r="W49" s="6"/>
      <c r="X49" s="39"/>
      <c r="Y49" s="7" t="s">
        <v>103</v>
      </c>
      <c r="Z49" s="8" t="s">
        <v>59</v>
      </c>
    </row>
    <row r="50" spans="2:26" ht="80.099999999999994" customHeight="1" x14ac:dyDescent="0.25">
      <c r="B50" s="7"/>
      <c r="C50" s="1" t="s">
        <v>134</v>
      </c>
      <c r="D50" s="1">
        <v>206002</v>
      </c>
      <c r="E50" s="43" t="s">
        <v>62</v>
      </c>
      <c r="F50" s="46">
        <f t="shared" si="3"/>
        <v>919</v>
      </c>
      <c r="G50" s="50">
        <f>VLOOKUP(D50,[1]Hoja1!$A$3:$C$38,3,FALSE)</f>
        <v>54.9</v>
      </c>
      <c r="H50" s="51">
        <f t="shared" si="2"/>
        <v>50453.1</v>
      </c>
      <c r="I50" s="26">
        <v>71</v>
      </c>
      <c r="J50" s="6">
        <v>128</v>
      </c>
      <c r="K50" s="6">
        <v>200</v>
      </c>
      <c r="L50" s="6">
        <v>216</v>
      </c>
      <c r="M50" s="6">
        <v>125</v>
      </c>
      <c r="N50" s="6">
        <v>100</v>
      </c>
      <c r="O50" s="6">
        <v>0</v>
      </c>
      <c r="P50" s="6">
        <v>70</v>
      </c>
      <c r="Q50" s="6">
        <v>0</v>
      </c>
      <c r="R50" s="6">
        <v>5</v>
      </c>
      <c r="S50" s="6">
        <v>4</v>
      </c>
      <c r="T50" s="6">
        <v>0</v>
      </c>
      <c r="U50" s="6"/>
      <c r="V50" s="6"/>
      <c r="W50" s="6"/>
      <c r="X50" s="39"/>
      <c r="Y50" s="7" t="s">
        <v>104</v>
      </c>
      <c r="Z50" s="8" t="s">
        <v>61</v>
      </c>
    </row>
    <row r="51" spans="2:26" ht="80.099999999999994" customHeight="1" x14ac:dyDescent="0.25">
      <c r="B51" s="7"/>
      <c r="C51" s="1" t="s">
        <v>134</v>
      </c>
      <c r="D51" s="1">
        <v>206002</v>
      </c>
      <c r="E51" s="43" t="s">
        <v>64</v>
      </c>
      <c r="F51" s="46">
        <f t="shared" si="3"/>
        <v>506</v>
      </c>
      <c r="G51" s="50">
        <f>VLOOKUP(D51,[1]Hoja1!$A$3:$C$38,3,FALSE)</f>
        <v>54.9</v>
      </c>
      <c r="H51" s="51">
        <f t="shared" si="2"/>
        <v>27779.399999999998</v>
      </c>
      <c r="I51" s="26">
        <v>3</v>
      </c>
      <c r="J51" s="6">
        <v>40</v>
      </c>
      <c r="K51" s="6">
        <v>70</v>
      </c>
      <c r="L51" s="6">
        <v>68</v>
      </c>
      <c r="M51" s="6">
        <v>70</v>
      </c>
      <c r="N51" s="6">
        <v>79</v>
      </c>
      <c r="O51" s="6">
        <v>57</v>
      </c>
      <c r="P51" s="6">
        <v>72</v>
      </c>
      <c r="Q51" s="6">
        <v>47</v>
      </c>
      <c r="R51" s="6">
        <v>0</v>
      </c>
      <c r="S51" s="6">
        <v>0</v>
      </c>
      <c r="T51" s="6">
        <v>0</v>
      </c>
      <c r="U51" s="6"/>
      <c r="V51" s="6"/>
      <c r="W51" s="6"/>
      <c r="X51" s="39"/>
      <c r="Y51" s="7" t="s">
        <v>105</v>
      </c>
      <c r="Z51" s="8" t="s">
        <v>63</v>
      </c>
    </row>
    <row r="52" spans="2:26" ht="80.099999999999994" customHeight="1" x14ac:dyDescent="0.25">
      <c r="B52" s="7"/>
      <c r="C52" s="1" t="s">
        <v>134</v>
      </c>
      <c r="D52" s="1">
        <v>206002</v>
      </c>
      <c r="E52" s="43" t="s">
        <v>66</v>
      </c>
      <c r="F52" s="46">
        <f t="shared" si="3"/>
        <v>533</v>
      </c>
      <c r="G52" s="50">
        <f>VLOOKUP(D52,[1]Hoja1!$A$3:$C$38,3,FALSE)</f>
        <v>54.9</v>
      </c>
      <c r="H52" s="51">
        <f t="shared" si="2"/>
        <v>29261.7</v>
      </c>
      <c r="I52" s="26">
        <v>20</v>
      </c>
      <c r="J52" s="6">
        <v>0</v>
      </c>
      <c r="K52" s="6">
        <v>52</v>
      </c>
      <c r="L52" s="6">
        <v>49</v>
      </c>
      <c r="M52" s="6">
        <v>57</v>
      </c>
      <c r="N52" s="6">
        <v>86</v>
      </c>
      <c r="O52" s="6">
        <v>148</v>
      </c>
      <c r="P52" s="6">
        <v>78</v>
      </c>
      <c r="Q52" s="6">
        <v>36</v>
      </c>
      <c r="R52" s="6">
        <v>7</v>
      </c>
      <c r="S52" s="6">
        <v>0</v>
      </c>
      <c r="T52" s="6">
        <v>0</v>
      </c>
      <c r="U52" s="6"/>
      <c r="V52" s="6"/>
      <c r="W52" s="6"/>
      <c r="X52" s="39"/>
      <c r="Y52" s="7" t="s">
        <v>106</v>
      </c>
      <c r="Z52" s="8" t="s">
        <v>65</v>
      </c>
    </row>
    <row r="53" spans="2:26" ht="80.099999999999994" customHeight="1" thickBot="1" x14ac:dyDescent="0.3">
      <c r="B53" s="9"/>
      <c r="C53" s="10" t="s">
        <v>134</v>
      </c>
      <c r="D53" s="10">
        <v>206002</v>
      </c>
      <c r="E53" s="44" t="s">
        <v>68</v>
      </c>
      <c r="F53" s="47">
        <f t="shared" si="3"/>
        <v>864</v>
      </c>
      <c r="G53" s="52">
        <f>VLOOKUP(D53,[1]Hoja1!$A$3:$C$38,3,FALSE)</f>
        <v>54.9</v>
      </c>
      <c r="H53" s="53">
        <f t="shared" si="2"/>
        <v>47433.599999999999</v>
      </c>
      <c r="I53" s="28">
        <v>29</v>
      </c>
      <c r="J53" s="11">
        <v>32</v>
      </c>
      <c r="K53" s="11">
        <v>142</v>
      </c>
      <c r="L53" s="11">
        <v>150</v>
      </c>
      <c r="M53" s="11">
        <v>114</v>
      </c>
      <c r="N53" s="11">
        <v>152</v>
      </c>
      <c r="O53" s="11">
        <v>164</v>
      </c>
      <c r="P53" s="11">
        <v>0</v>
      </c>
      <c r="Q53" s="11">
        <v>60</v>
      </c>
      <c r="R53" s="11">
        <v>18</v>
      </c>
      <c r="S53" s="11">
        <v>3</v>
      </c>
      <c r="T53" s="11">
        <v>0</v>
      </c>
      <c r="U53" s="11"/>
      <c r="V53" s="11"/>
      <c r="W53" s="11"/>
      <c r="X53" s="40"/>
      <c r="Y53" s="9" t="s">
        <v>107</v>
      </c>
      <c r="Z53" s="12" t="s">
        <v>67</v>
      </c>
    </row>
    <row r="54" spans="2:26" ht="21" thickBot="1" x14ac:dyDescent="0.3">
      <c r="B54" s="66" t="s">
        <v>168</v>
      </c>
      <c r="C54" s="67"/>
      <c r="D54" s="67"/>
      <c r="E54" s="67"/>
      <c r="F54" s="31">
        <f>SUM(F3:F53)</f>
        <v>27603</v>
      </c>
      <c r="G54" s="35">
        <f>H54/F54</f>
        <v>40.937807484693693</v>
      </c>
      <c r="H54" s="34">
        <f>SUM(H3:H53)</f>
        <v>1130006.3</v>
      </c>
      <c r="I54" s="36">
        <f t="shared" ref="I54:X54" si="4">SUM(I3:I53)</f>
        <v>874</v>
      </c>
      <c r="J54" s="36">
        <f t="shared" si="4"/>
        <v>1966</v>
      </c>
      <c r="K54" s="36">
        <f t="shared" si="4"/>
        <v>3373</v>
      </c>
      <c r="L54" s="36">
        <f t="shared" si="4"/>
        <v>3774</v>
      </c>
      <c r="M54" s="36">
        <f t="shared" si="4"/>
        <v>1814</v>
      </c>
      <c r="N54" s="36">
        <f t="shared" si="4"/>
        <v>3141</v>
      </c>
      <c r="O54" s="36">
        <f t="shared" si="4"/>
        <v>4794</v>
      </c>
      <c r="P54" s="36">
        <f t="shared" si="4"/>
        <v>3339</v>
      </c>
      <c r="Q54" s="36">
        <f t="shared" si="4"/>
        <v>1482</v>
      </c>
      <c r="R54" s="36">
        <f t="shared" si="4"/>
        <v>620</v>
      </c>
      <c r="S54" s="36">
        <f t="shared" si="4"/>
        <v>445</v>
      </c>
      <c r="T54" s="36">
        <f t="shared" si="4"/>
        <v>43</v>
      </c>
      <c r="U54" s="36">
        <f t="shared" si="4"/>
        <v>4</v>
      </c>
      <c r="V54" s="36">
        <f t="shared" si="4"/>
        <v>1</v>
      </c>
      <c r="W54" s="36">
        <f t="shared" si="4"/>
        <v>1</v>
      </c>
      <c r="X54" s="36">
        <f t="shared" si="4"/>
        <v>1932</v>
      </c>
      <c r="Y54" s="64"/>
      <c r="Z54" s="65"/>
    </row>
  </sheetData>
  <mergeCells count="3">
    <mergeCell ref="Y54:Z54"/>
    <mergeCell ref="B54:E54"/>
    <mergeCell ref="B1:Z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  <headerFooter>
    <oddHeader>&amp;L&amp;G&amp;CDISPONIBLE ACTUAL&amp;R&amp;D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C71"/>
  <sheetViews>
    <sheetView showGridLines="0" zoomScaleNormal="100" workbookViewId="0">
      <pane ySplit="2" topLeftCell="A65" activePane="bottomLeft" state="frozen"/>
      <selection activeCell="B1" sqref="B1"/>
      <selection pane="bottomLeft" sqref="A1:IV1"/>
    </sheetView>
  </sheetViews>
  <sheetFormatPr defaultColWidth="10.7109375" defaultRowHeight="18.75" x14ac:dyDescent="0.25"/>
  <cols>
    <col min="1" max="1" width="4.140625" style="2" customWidth="1"/>
    <col min="2" max="2" width="24.42578125" style="2" customWidth="1"/>
    <col min="3" max="3" width="30.5703125" style="2" customWidth="1"/>
    <col min="4" max="4" width="17.85546875" style="2" customWidth="1"/>
    <col min="5" max="5" width="17.42578125" style="2" customWidth="1"/>
    <col min="6" max="6" width="13.5703125" style="4" customWidth="1"/>
    <col min="7" max="7" width="16.140625" style="54" customWidth="1"/>
    <col min="8" max="8" width="19.140625" style="54" customWidth="1"/>
    <col min="9" max="17" width="10.28515625" style="5" customWidth="1"/>
    <col min="18" max="27" width="6.28515625" style="5" customWidth="1"/>
    <col min="28" max="29" width="9.5703125" style="2" customWidth="1"/>
    <col min="30" max="16384" width="10.7109375" style="2"/>
  </cols>
  <sheetData>
    <row r="1" spans="2:29" ht="62.25" customHeight="1" thickBot="1" x14ac:dyDescent="0.3">
      <c r="B1" s="71" t="s">
        <v>170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3"/>
    </row>
    <row r="2" spans="2:29" ht="32.25" thickBot="1" x14ac:dyDescent="0.3">
      <c r="B2" s="17" t="s">
        <v>158</v>
      </c>
      <c r="C2" s="18" t="s">
        <v>126</v>
      </c>
      <c r="D2" s="18" t="s">
        <v>159</v>
      </c>
      <c r="E2" s="21" t="s">
        <v>161</v>
      </c>
      <c r="F2" s="31" t="s">
        <v>162</v>
      </c>
      <c r="G2" s="32" t="s">
        <v>163</v>
      </c>
      <c r="H2" s="33" t="s">
        <v>164</v>
      </c>
      <c r="I2" s="22" t="s">
        <v>0</v>
      </c>
      <c r="J2" s="19" t="s">
        <v>1</v>
      </c>
      <c r="K2" s="19" t="s">
        <v>2</v>
      </c>
      <c r="L2" s="19" t="s">
        <v>3</v>
      </c>
      <c r="M2" s="19" t="s">
        <v>4</v>
      </c>
      <c r="N2" s="19" t="s">
        <v>5</v>
      </c>
      <c r="O2" s="19" t="s">
        <v>6</v>
      </c>
      <c r="P2" s="19" t="s">
        <v>7</v>
      </c>
      <c r="Q2" s="19" t="s">
        <v>8</v>
      </c>
      <c r="R2" s="19" t="s">
        <v>9</v>
      </c>
      <c r="S2" s="19" t="s">
        <v>10</v>
      </c>
      <c r="T2" s="19" t="s">
        <v>11</v>
      </c>
      <c r="U2" s="19" t="s">
        <v>12</v>
      </c>
      <c r="V2" s="19" t="s">
        <v>13</v>
      </c>
      <c r="W2" s="19" t="s">
        <v>14</v>
      </c>
      <c r="X2" s="19" t="s">
        <v>15</v>
      </c>
      <c r="Y2" s="19" t="s">
        <v>16</v>
      </c>
      <c r="Z2" s="19" t="s">
        <v>17</v>
      </c>
      <c r="AA2" s="23" t="s">
        <v>18</v>
      </c>
      <c r="AB2" s="30" t="s">
        <v>165</v>
      </c>
      <c r="AC2" s="20" t="s">
        <v>160</v>
      </c>
    </row>
    <row r="3" spans="2:29" ht="80.099999999999994" customHeight="1" x14ac:dyDescent="0.25">
      <c r="B3" s="13"/>
      <c r="C3" s="14" t="s">
        <v>127</v>
      </c>
      <c r="D3" s="14">
        <v>201002</v>
      </c>
      <c r="E3" s="42" t="s">
        <v>38</v>
      </c>
      <c r="F3" s="45">
        <f t="shared" ref="F3:F34" si="0">SUM(I3:AA3)</f>
        <v>74</v>
      </c>
      <c r="G3" s="48">
        <f>VLOOKUP(D3,[1]Hoja1!$A$3:$C$38,3,FALSE)</f>
        <v>19.899999999999999</v>
      </c>
      <c r="H3" s="57">
        <f>G3*F3</f>
        <v>1472.6</v>
      </c>
      <c r="I3" s="24">
        <v>0</v>
      </c>
      <c r="J3" s="15">
        <v>22</v>
      </c>
      <c r="K3" s="15">
        <v>18</v>
      </c>
      <c r="L3" s="15">
        <v>24</v>
      </c>
      <c r="M3" s="15">
        <v>0</v>
      </c>
      <c r="N3" s="15">
        <v>1</v>
      </c>
      <c r="O3" s="15">
        <v>0</v>
      </c>
      <c r="P3" s="15">
        <v>2</v>
      </c>
      <c r="Q3" s="15">
        <v>7</v>
      </c>
      <c r="R3" s="15">
        <v>0</v>
      </c>
      <c r="S3" s="15">
        <v>0</v>
      </c>
      <c r="T3" s="15">
        <v>0</v>
      </c>
      <c r="U3" s="15"/>
      <c r="V3" s="15"/>
      <c r="W3" s="15"/>
      <c r="X3" s="15"/>
      <c r="Y3" s="15"/>
      <c r="Z3" s="15"/>
      <c r="AA3" s="25"/>
      <c r="AB3" s="3" t="s">
        <v>73</v>
      </c>
      <c r="AC3" s="16" t="s">
        <v>37</v>
      </c>
    </row>
    <row r="4" spans="2:29" ht="80.099999999999994" customHeight="1" x14ac:dyDescent="0.25">
      <c r="B4" s="7"/>
      <c r="C4" s="1" t="s">
        <v>127</v>
      </c>
      <c r="D4" s="1">
        <v>201002</v>
      </c>
      <c r="E4" s="43" t="s">
        <v>40</v>
      </c>
      <c r="F4" s="46">
        <f t="shared" si="0"/>
        <v>594</v>
      </c>
      <c r="G4" s="50">
        <f>VLOOKUP(D4,[1]Hoja1!$A$3:$C$38,3,FALSE)</f>
        <v>19.899999999999999</v>
      </c>
      <c r="H4" s="58">
        <f t="shared" ref="H4:H40" si="1">G4*F4</f>
        <v>11820.599999999999</v>
      </c>
      <c r="I4" s="26">
        <v>21</v>
      </c>
      <c r="J4" s="6">
        <v>42</v>
      </c>
      <c r="K4" s="6">
        <v>57</v>
      </c>
      <c r="L4" s="6">
        <v>41</v>
      </c>
      <c r="M4" s="6">
        <v>35</v>
      </c>
      <c r="N4" s="6">
        <v>103</v>
      </c>
      <c r="O4" s="6">
        <v>54</v>
      </c>
      <c r="P4" s="6">
        <v>103</v>
      </c>
      <c r="Q4" s="6">
        <v>20</v>
      </c>
      <c r="R4" s="6">
        <v>74</v>
      </c>
      <c r="S4" s="6">
        <v>44</v>
      </c>
      <c r="T4" s="6">
        <v>0</v>
      </c>
      <c r="U4" s="6"/>
      <c r="V4" s="6"/>
      <c r="W4" s="6"/>
      <c r="X4" s="6"/>
      <c r="Y4" s="6"/>
      <c r="Z4" s="6"/>
      <c r="AA4" s="27"/>
      <c r="AB4" s="55" t="s">
        <v>74</v>
      </c>
      <c r="AC4" s="8" t="s">
        <v>39</v>
      </c>
    </row>
    <row r="5" spans="2:29" ht="80.099999999999994" customHeight="1" x14ac:dyDescent="0.25">
      <c r="B5" s="7"/>
      <c r="C5" s="1" t="s">
        <v>127</v>
      </c>
      <c r="D5" s="1">
        <v>201002</v>
      </c>
      <c r="E5" s="43" t="s">
        <v>42</v>
      </c>
      <c r="F5" s="46">
        <f t="shared" si="0"/>
        <v>735</v>
      </c>
      <c r="G5" s="50">
        <f>VLOOKUP(D5,[1]Hoja1!$A$3:$C$38,3,FALSE)</f>
        <v>19.899999999999999</v>
      </c>
      <c r="H5" s="58">
        <f t="shared" si="1"/>
        <v>14626.499999999998</v>
      </c>
      <c r="I5" s="26">
        <v>9</v>
      </c>
      <c r="J5" s="6">
        <v>3</v>
      </c>
      <c r="K5" s="6">
        <v>74</v>
      </c>
      <c r="L5" s="6">
        <v>135</v>
      </c>
      <c r="M5" s="6">
        <v>49</v>
      </c>
      <c r="N5" s="6">
        <v>142</v>
      </c>
      <c r="O5" s="6">
        <v>116</v>
      </c>
      <c r="P5" s="6">
        <v>127</v>
      </c>
      <c r="Q5" s="6">
        <v>63</v>
      </c>
      <c r="R5" s="6">
        <v>3</v>
      </c>
      <c r="S5" s="6">
        <v>14</v>
      </c>
      <c r="T5" s="6">
        <v>0</v>
      </c>
      <c r="U5" s="6"/>
      <c r="V5" s="6"/>
      <c r="W5" s="6"/>
      <c r="X5" s="6"/>
      <c r="Y5" s="6"/>
      <c r="Z5" s="6"/>
      <c r="AA5" s="27"/>
      <c r="AB5" s="55" t="s">
        <v>75</v>
      </c>
      <c r="AC5" s="8" t="s">
        <v>41</v>
      </c>
    </row>
    <row r="6" spans="2:29" ht="80.099999999999994" customHeight="1" x14ac:dyDescent="0.25">
      <c r="B6" s="7"/>
      <c r="C6" s="1" t="s">
        <v>127</v>
      </c>
      <c r="D6" s="1">
        <v>201002</v>
      </c>
      <c r="E6" s="43" t="s">
        <v>44</v>
      </c>
      <c r="F6" s="46">
        <f t="shared" si="0"/>
        <v>264</v>
      </c>
      <c r="G6" s="50">
        <f>VLOOKUP(D6,[1]Hoja1!$A$3:$C$38,3,FALSE)</f>
        <v>19.899999999999999</v>
      </c>
      <c r="H6" s="58">
        <f t="shared" si="1"/>
        <v>5253.5999999999995</v>
      </c>
      <c r="I6" s="26">
        <v>23</v>
      </c>
      <c r="J6" s="6">
        <v>2</v>
      </c>
      <c r="K6" s="6">
        <v>29</v>
      </c>
      <c r="L6" s="6">
        <v>87</v>
      </c>
      <c r="M6" s="6">
        <v>18</v>
      </c>
      <c r="N6" s="6">
        <v>0</v>
      </c>
      <c r="O6" s="6">
        <v>0</v>
      </c>
      <c r="P6" s="6">
        <v>76</v>
      </c>
      <c r="Q6" s="6">
        <v>25</v>
      </c>
      <c r="R6" s="6">
        <v>4</v>
      </c>
      <c r="S6" s="6">
        <v>0</v>
      </c>
      <c r="T6" s="6">
        <v>0</v>
      </c>
      <c r="U6" s="6"/>
      <c r="V6" s="6"/>
      <c r="W6" s="6"/>
      <c r="X6" s="6"/>
      <c r="Y6" s="6"/>
      <c r="Z6" s="6"/>
      <c r="AA6" s="27"/>
      <c r="AB6" s="55" t="s">
        <v>79</v>
      </c>
      <c r="AC6" s="8" t="s">
        <v>43</v>
      </c>
    </row>
    <row r="7" spans="2:29" ht="80.099999999999994" customHeight="1" x14ac:dyDescent="0.25">
      <c r="B7" s="7"/>
      <c r="C7" s="1" t="s">
        <v>127</v>
      </c>
      <c r="D7" s="1">
        <v>201002</v>
      </c>
      <c r="E7" s="43" t="s">
        <v>46</v>
      </c>
      <c r="F7" s="46">
        <f t="shared" si="0"/>
        <v>118</v>
      </c>
      <c r="G7" s="50">
        <f>VLOOKUP(D7,[1]Hoja1!$A$3:$C$38,3,FALSE)</f>
        <v>19.899999999999999</v>
      </c>
      <c r="H7" s="58">
        <f>G7*F7</f>
        <v>2348.1999999999998</v>
      </c>
      <c r="I7" s="26">
        <v>49</v>
      </c>
      <c r="J7" s="6">
        <v>4</v>
      </c>
      <c r="K7" s="6">
        <v>0</v>
      </c>
      <c r="L7" s="6">
        <v>0</v>
      </c>
      <c r="M7" s="6">
        <v>8</v>
      </c>
      <c r="N7" s="6">
        <v>36</v>
      </c>
      <c r="O7" s="6">
        <v>0</v>
      </c>
      <c r="P7" s="6">
        <v>0</v>
      </c>
      <c r="Q7" s="6">
        <v>12</v>
      </c>
      <c r="R7" s="6">
        <v>0</v>
      </c>
      <c r="S7" s="6">
        <v>9</v>
      </c>
      <c r="T7" s="6">
        <v>0</v>
      </c>
      <c r="U7" s="6"/>
      <c r="V7" s="6"/>
      <c r="W7" s="6"/>
      <c r="X7" s="6"/>
      <c r="Y7" s="6"/>
      <c r="Z7" s="6"/>
      <c r="AA7" s="27"/>
      <c r="AB7" s="55" t="s">
        <v>78</v>
      </c>
      <c r="AC7" s="8" t="s">
        <v>45</v>
      </c>
    </row>
    <row r="8" spans="2:29" ht="80.099999999999994" customHeight="1" x14ac:dyDescent="0.25">
      <c r="B8" s="7"/>
      <c r="C8" s="1" t="s">
        <v>127</v>
      </c>
      <c r="D8" s="1">
        <v>201002</v>
      </c>
      <c r="E8" s="43" t="s">
        <v>48</v>
      </c>
      <c r="F8" s="46">
        <f t="shared" si="0"/>
        <v>311</v>
      </c>
      <c r="G8" s="50">
        <f>VLOOKUP(D8,[1]Hoja1!$A$3:$C$38,3,FALSE)</f>
        <v>19.899999999999999</v>
      </c>
      <c r="H8" s="58">
        <f>G8*F8</f>
        <v>6188.9</v>
      </c>
      <c r="I8" s="26">
        <v>0</v>
      </c>
      <c r="J8" s="6">
        <v>13</v>
      </c>
      <c r="K8" s="6">
        <v>99</v>
      </c>
      <c r="L8" s="6">
        <v>162</v>
      </c>
      <c r="M8" s="6">
        <v>0</v>
      </c>
      <c r="N8" s="6">
        <v>37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/>
      <c r="W8" s="6"/>
      <c r="X8" s="6"/>
      <c r="Y8" s="6"/>
      <c r="Z8" s="6"/>
      <c r="AA8" s="27"/>
      <c r="AB8" s="55" t="s">
        <v>76</v>
      </c>
      <c r="AC8" s="8" t="s">
        <v>47</v>
      </c>
    </row>
    <row r="9" spans="2:29" ht="80.099999999999994" customHeight="1" x14ac:dyDescent="0.25">
      <c r="B9" s="7"/>
      <c r="C9" s="1" t="s">
        <v>127</v>
      </c>
      <c r="D9" s="1">
        <v>201002</v>
      </c>
      <c r="E9" s="43" t="s">
        <v>50</v>
      </c>
      <c r="F9" s="46">
        <f t="shared" si="0"/>
        <v>182</v>
      </c>
      <c r="G9" s="50">
        <f>VLOOKUP(D9,[1]Hoja1!$A$3:$C$38,3,FALSE)</f>
        <v>19.899999999999999</v>
      </c>
      <c r="H9" s="58">
        <f>G9*F9</f>
        <v>3621.7999999999997</v>
      </c>
      <c r="I9" s="26">
        <v>97</v>
      </c>
      <c r="J9" s="6">
        <v>13</v>
      </c>
      <c r="K9" s="6">
        <v>1</v>
      </c>
      <c r="L9" s="6">
        <v>0</v>
      </c>
      <c r="M9" s="6">
        <v>0</v>
      </c>
      <c r="N9" s="6">
        <v>8</v>
      </c>
      <c r="O9" s="6">
        <v>0</v>
      </c>
      <c r="P9" s="6">
        <v>0</v>
      </c>
      <c r="Q9" s="6">
        <v>9</v>
      </c>
      <c r="R9" s="6">
        <v>32</v>
      </c>
      <c r="S9" s="6">
        <v>22</v>
      </c>
      <c r="T9" s="6">
        <v>0</v>
      </c>
      <c r="U9" s="6"/>
      <c r="V9" s="6"/>
      <c r="W9" s="6"/>
      <c r="X9" s="6"/>
      <c r="Y9" s="6"/>
      <c r="Z9" s="6"/>
      <c r="AA9" s="27"/>
      <c r="AB9" s="55" t="s">
        <v>80</v>
      </c>
      <c r="AC9" s="8" t="s">
        <v>49</v>
      </c>
    </row>
    <row r="10" spans="2:29" ht="80.099999999999994" customHeight="1" x14ac:dyDescent="0.25">
      <c r="B10" s="7"/>
      <c r="C10" s="1" t="s">
        <v>127</v>
      </c>
      <c r="D10" s="1">
        <v>201002</v>
      </c>
      <c r="E10" s="43" t="s">
        <v>52</v>
      </c>
      <c r="F10" s="46">
        <f t="shared" si="0"/>
        <v>209</v>
      </c>
      <c r="G10" s="50">
        <f>VLOOKUP(D10,[1]Hoja1!$A$3:$C$38,3,FALSE)</f>
        <v>19.899999999999999</v>
      </c>
      <c r="H10" s="58">
        <f>G10*F10</f>
        <v>4159.0999999999995</v>
      </c>
      <c r="I10" s="26">
        <v>0</v>
      </c>
      <c r="J10" s="6">
        <v>0</v>
      </c>
      <c r="K10" s="6">
        <v>6</v>
      </c>
      <c r="L10" s="6">
        <v>97</v>
      </c>
      <c r="M10" s="6">
        <v>4</v>
      </c>
      <c r="N10" s="6">
        <v>61</v>
      </c>
      <c r="O10" s="6">
        <v>22</v>
      </c>
      <c r="P10" s="6">
        <v>15</v>
      </c>
      <c r="Q10" s="6">
        <v>1</v>
      </c>
      <c r="R10" s="6">
        <v>0</v>
      </c>
      <c r="S10" s="6">
        <v>3</v>
      </c>
      <c r="T10" s="6">
        <v>0</v>
      </c>
      <c r="U10" s="6"/>
      <c r="V10" s="6"/>
      <c r="W10" s="6"/>
      <c r="X10" s="6"/>
      <c r="Y10" s="6"/>
      <c r="Z10" s="6"/>
      <c r="AA10" s="27"/>
      <c r="AB10" s="55" t="s">
        <v>77</v>
      </c>
      <c r="AC10" s="8" t="s">
        <v>51</v>
      </c>
    </row>
    <row r="11" spans="2:29" ht="80.099999999999994" customHeight="1" x14ac:dyDescent="0.25">
      <c r="B11" s="7"/>
      <c r="C11" s="1" t="s">
        <v>129</v>
      </c>
      <c r="D11" s="1">
        <v>201003</v>
      </c>
      <c r="E11" s="43" t="s">
        <v>40</v>
      </c>
      <c r="F11" s="46">
        <f t="shared" si="0"/>
        <v>258</v>
      </c>
      <c r="G11" s="50">
        <f>VLOOKUP(D11,[1]Hoja1!$A$3:$C$38,3,FALSE)</f>
        <v>20.9</v>
      </c>
      <c r="H11" s="58">
        <f t="shared" si="1"/>
        <v>5392.2</v>
      </c>
      <c r="I11" s="26">
        <v>15</v>
      </c>
      <c r="J11" s="6">
        <v>16</v>
      </c>
      <c r="K11" s="6">
        <v>29</v>
      </c>
      <c r="L11" s="6">
        <v>39</v>
      </c>
      <c r="M11" s="6">
        <v>35</v>
      </c>
      <c r="N11" s="6">
        <v>29</v>
      </c>
      <c r="O11" s="6">
        <v>23</v>
      </c>
      <c r="P11" s="6">
        <v>22</v>
      </c>
      <c r="Q11" s="6">
        <v>26</v>
      </c>
      <c r="R11" s="6">
        <v>11</v>
      </c>
      <c r="S11" s="6">
        <v>13</v>
      </c>
      <c r="T11" s="6">
        <v>0</v>
      </c>
      <c r="U11" s="6"/>
      <c r="V11" s="6"/>
      <c r="W11" s="6"/>
      <c r="X11" s="6"/>
      <c r="Y11" s="6"/>
      <c r="Z11" s="6"/>
      <c r="AA11" s="27"/>
      <c r="AB11" s="55" t="s">
        <v>81</v>
      </c>
      <c r="AC11" s="8" t="s">
        <v>39</v>
      </c>
    </row>
    <row r="12" spans="2:29" ht="80.099999999999994" customHeight="1" x14ac:dyDescent="0.25">
      <c r="B12" s="7"/>
      <c r="C12" s="1" t="s">
        <v>129</v>
      </c>
      <c r="D12" s="1">
        <v>201003</v>
      </c>
      <c r="E12" s="43" t="s">
        <v>42</v>
      </c>
      <c r="F12" s="46">
        <f t="shared" si="0"/>
        <v>242</v>
      </c>
      <c r="G12" s="50">
        <f>VLOOKUP(D12,[1]Hoja1!$A$3:$C$38,3,FALSE)</f>
        <v>20.9</v>
      </c>
      <c r="H12" s="58">
        <f t="shared" si="1"/>
        <v>5057.7999999999993</v>
      </c>
      <c r="I12" s="26">
        <v>41</v>
      </c>
      <c r="J12" s="6">
        <v>40</v>
      </c>
      <c r="K12" s="6">
        <v>55</v>
      </c>
      <c r="L12" s="6">
        <v>29</v>
      </c>
      <c r="M12" s="6">
        <v>0</v>
      </c>
      <c r="N12" s="6">
        <v>0</v>
      </c>
      <c r="O12" s="6">
        <v>4</v>
      </c>
      <c r="P12" s="6">
        <v>0</v>
      </c>
      <c r="Q12" s="6">
        <v>38</v>
      </c>
      <c r="R12" s="6">
        <v>23</v>
      </c>
      <c r="S12" s="6">
        <v>12</v>
      </c>
      <c r="T12" s="6">
        <v>0</v>
      </c>
      <c r="U12" s="6"/>
      <c r="V12" s="6"/>
      <c r="W12" s="6"/>
      <c r="X12" s="6"/>
      <c r="Y12" s="6"/>
      <c r="Z12" s="6"/>
      <c r="AA12" s="27"/>
      <c r="AB12" s="55" t="s">
        <v>82</v>
      </c>
      <c r="AC12" s="8" t="s">
        <v>41</v>
      </c>
    </row>
    <row r="13" spans="2:29" ht="80.099999999999994" customHeight="1" x14ac:dyDescent="0.25">
      <c r="B13" s="7"/>
      <c r="C13" s="1" t="s">
        <v>129</v>
      </c>
      <c r="D13" s="1">
        <v>201003</v>
      </c>
      <c r="E13" s="43" t="s">
        <v>46</v>
      </c>
      <c r="F13" s="46">
        <f t="shared" si="0"/>
        <v>119</v>
      </c>
      <c r="G13" s="50">
        <f>VLOOKUP(D13,[1]Hoja1!$A$3:$C$38,3,FALSE)</f>
        <v>20.9</v>
      </c>
      <c r="H13" s="58">
        <f t="shared" si="1"/>
        <v>2487.1</v>
      </c>
      <c r="I13" s="26">
        <v>0</v>
      </c>
      <c r="J13" s="6">
        <v>1</v>
      </c>
      <c r="K13" s="6">
        <v>2</v>
      </c>
      <c r="L13" s="6">
        <v>10</v>
      </c>
      <c r="M13" s="6">
        <v>15</v>
      </c>
      <c r="N13" s="6">
        <v>10</v>
      </c>
      <c r="O13" s="6">
        <v>26</v>
      </c>
      <c r="P13" s="6">
        <v>21</v>
      </c>
      <c r="Q13" s="6">
        <v>12</v>
      </c>
      <c r="R13" s="6">
        <v>12</v>
      </c>
      <c r="S13" s="6">
        <v>10</v>
      </c>
      <c r="T13" s="6">
        <v>0</v>
      </c>
      <c r="U13" s="6"/>
      <c r="V13" s="6"/>
      <c r="W13" s="6"/>
      <c r="X13" s="6"/>
      <c r="Y13" s="6"/>
      <c r="Z13" s="6"/>
      <c r="AA13" s="27"/>
      <c r="AB13" s="55" t="s">
        <v>83</v>
      </c>
      <c r="AC13" s="8" t="s">
        <v>45</v>
      </c>
    </row>
    <row r="14" spans="2:29" ht="80.099999999999994" customHeight="1" x14ac:dyDescent="0.25">
      <c r="B14" s="7"/>
      <c r="C14" s="1" t="s">
        <v>129</v>
      </c>
      <c r="D14" s="1">
        <v>201003</v>
      </c>
      <c r="E14" s="43" t="s">
        <v>48</v>
      </c>
      <c r="F14" s="46">
        <f t="shared" si="0"/>
        <v>284</v>
      </c>
      <c r="G14" s="50">
        <f>VLOOKUP(D14,[1]Hoja1!$A$3:$C$38,3,FALSE)</f>
        <v>20.9</v>
      </c>
      <c r="H14" s="58">
        <f t="shared" si="1"/>
        <v>5935.5999999999995</v>
      </c>
      <c r="I14" s="26">
        <v>0</v>
      </c>
      <c r="J14" s="6">
        <v>11</v>
      </c>
      <c r="K14" s="6">
        <v>11</v>
      </c>
      <c r="L14" s="6">
        <v>0</v>
      </c>
      <c r="M14" s="6">
        <v>19</v>
      </c>
      <c r="N14" s="6">
        <v>55</v>
      </c>
      <c r="O14" s="6">
        <v>61</v>
      </c>
      <c r="P14" s="6">
        <v>45</v>
      </c>
      <c r="Q14" s="6">
        <v>44</v>
      </c>
      <c r="R14" s="6">
        <v>18</v>
      </c>
      <c r="S14" s="6">
        <v>20</v>
      </c>
      <c r="T14" s="6">
        <v>0</v>
      </c>
      <c r="U14" s="6"/>
      <c r="V14" s="6"/>
      <c r="W14" s="6"/>
      <c r="X14" s="6"/>
      <c r="Y14" s="6"/>
      <c r="Z14" s="6"/>
      <c r="AA14" s="27"/>
      <c r="AB14" s="55" t="s">
        <v>84</v>
      </c>
      <c r="AC14" s="8" t="s">
        <v>47</v>
      </c>
    </row>
    <row r="15" spans="2:29" ht="80.099999999999994" customHeight="1" x14ac:dyDescent="0.25">
      <c r="B15" s="7"/>
      <c r="C15" s="1" t="s">
        <v>130</v>
      </c>
      <c r="D15" s="1">
        <v>201004</v>
      </c>
      <c r="E15" s="43" t="s">
        <v>22</v>
      </c>
      <c r="F15" s="46">
        <f t="shared" si="0"/>
        <v>180</v>
      </c>
      <c r="G15" s="50">
        <v>17.899999999999999</v>
      </c>
      <c r="H15" s="58">
        <f>G15*F15</f>
        <v>3221.9999999999995</v>
      </c>
      <c r="I15" s="26">
        <v>0</v>
      </c>
      <c r="J15" s="6">
        <v>16</v>
      </c>
      <c r="K15" s="6">
        <v>5</v>
      </c>
      <c r="L15" s="6">
        <v>63</v>
      </c>
      <c r="M15" s="6">
        <v>61</v>
      </c>
      <c r="N15" s="6">
        <v>0</v>
      </c>
      <c r="O15" s="6">
        <v>0</v>
      </c>
      <c r="P15" s="6">
        <v>15</v>
      </c>
      <c r="Q15" s="6">
        <v>19</v>
      </c>
      <c r="R15" s="6">
        <v>0</v>
      </c>
      <c r="S15" s="6">
        <v>1</v>
      </c>
      <c r="T15" s="6">
        <v>0</v>
      </c>
      <c r="U15" s="6"/>
      <c r="V15" s="6"/>
      <c r="W15" s="6"/>
      <c r="X15" s="6"/>
      <c r="Y15" s="6"/>
      <c r="Z15" s="6"/>
      <c r="AA15" s="27"/>
      <c r="AB15" s="55" t="s">
        <v>124</v>
      </c>
      <c r="AC15" s="8" t="s">
        <v>21</v>
      </c>
    </row>
    <row r="16" spans="2:29" ht="80.099999999999994" customHeight="1" x14ac:dyDescent="0.25">
      <c r="B16" s="7"/>
      <c r="C16" s="1" t="s">
        <v>130</v>
      </c>
      <c r="D16" s="1">
        <v>201004</v>
      </c>
      <c r="E16" s="43" t="s">
        <v>32</v>
      </c>
      <c r="F16" s="46">
        <f t="shared" si="0"/>
        <v>390</v>
      </c>
      <c r="G16" s="50">
        <v>17.899999999999999</v>
      </c>
      <c r="H16" s="58">
        <f t="shared" si="1"/>
        <v>6980.9999999999991</v>
      </c>
      <c r="I16" s="26">
        <v>0</v>
      </c>
      <c r="J16" s="6">
        <v>61</v>
      </c>
      <c r="K16" s="6">
        <v>80</v>
      </c>
      <c r="L16" s="6">
        <v>63</v>
      </c>
      <c r="M16" s="6">
        <v>10</v>
      </c>
      <c r="N16" s="6">
        <v>51</v>
      </c>
      <c r="O16" s="6">
        <v>50</v>
      </c>
      <c r="P16" s="6">
        <v>8</v>
      </c>
      <c r="Q16" s="6">
        <v>30</v>
      </c>
      <c r="R16" s="6">
        <v>22</v>
      </c>
      <c r="S16" s="6">
        <v>15</v>
      </c>
      <c r="T16" s="6">
        <v>0</v>
      </c>
      <c r="U16" s="6"/>
      <c r="V16" s="6"/>
      <c r="W16" s="6"/>
      <c r="X16" s="6"/>
      <c r="Y16" s="6"/>
      <c r="Z16" s="6"/>
      <c r="AA16" s="27"/>
      <c r="AB16" s="55" t="s">
        <v>85</v>
      </c>
      <c r="AC16" s="8" t="s">
        <v>31</v>
      </c>
    </row>
    <row r="17" spans="2:29" ht="80.099999999999994" customHeight="1" x14ac:dyDescent="0.25">
      <c r="B17" s="7"/>
      <c r="C17" s="1" t="s">
        <v>130</v>
      </c>
      <c r="D17" s="1">
        <v>201004</v>
      </c>
      <c r="E17" s="43" t="s">
        <v>34</v>
      </c>
      <c r="F17" s="46">
        <f t="shared" si="0"/>
        <v>166</v>
      </c>
      <c r="G17" s="50">
        <v>17.899999999999999</v>
      </c>
      <c r="H17" s="58">
        <f t="shared" si="1"/>
        <v>2971.3999999999996</v>
      </c>
      <c r="I17" s="26">
        <v>0</v>
      </c>
      <c r="J17" s="6">
        <v>10</v>
      </c>
      <c r="K17" s="6">
        <v>23</v>
      </c>
      <c r="L17" s="6">
        <v>11</v>
      </c>
      <c r="M17" s="6">
        <v>1</v>
      </c>
      <c r="N17" s="6">
        <v>47</v>
      </c>
      <c r="O17" s="6">
        <v>44</v>
      </c>
      <c r="P17" s="6">
        <v>21</v>
      </c>
      <c r="Q17" s="6">
        <v>5</v>
      </c>
      <c r="R17" s="6">
        <v>2</v>
      </c>
      <c r="S17" s="6">
        <v>2</v>
      </c>
      <c r="T17" s="6">
        <v>0</v>
      </c>
      <c r="U17" s="6"/>
      <c r="V17" s="6"/>
      <c r="W17" s="6"/>
      <c r="X17" s="6"/>
      <c r="Y17" s="6"/>
      <c r="Z17" s="6"/>
      <c r="AA17" s="27"/>
      <c r="AB17" s="55" t="s">
        <v>86</v>
      </c>
      <c r="AC17" s="8" t="s">
        <v>33</v>
      </c>
    </row>
    <row r="18" spans="2:29" ht="80.099999999999994" customHeight="1" x14ac:dyDescent="0.25">
      <c r="B18" s="7"/>
      <c r="C18" s="1" t="s">
        <v>128</v>
      </c>
      <c r="D18" s="1">
        <v>202002</v>
      </c>
      <c r="E18" s="43" t="s">
        <v>22</v>
      </c>
      <c r="F18" s="46">
        <f t="shared" si="0"/>
        <v>156</v>
      </c>
      <c r="G18" s="50">
        <v>16.899999999999999</v>
      </c>
      <c r="H18" s="58">
        <f>G18*F18</f>
        <v>2636.3999999999996</v>
      </c>
      <c r="I18" s="26">
        <v>0</v>
      </c>
      <c r="J18" s="6">
        <v>10</v>
      </c>
      <c r="K18" s="6">
        <v>31</v>
      </c>
      <c r="L18" s="6">
        <v>49</v>
      </c>
      <c r="M18" s="6">
        <v>0</v>
      </c>
      <c r="N18" s="6">
        <v>0</v>
      </c>
      <c r="O18" s="6">
        <v>0</v>
      </c>
      <c r="P18" s="6">
        <v>0</v>
      </c>
      <c r="Q18" s="6">
        <v>18</v>
      </c>
      <c r="R18" s="6">
        <v>25</v>
      </c>
      <c r="S18" s="6">
        <v>23</v>
      </c>
      <c r="T18" s="6">
        <v>0</v>
      </c>
      <c r="U18" s="6"/>
      <c r="V18" s="6"/>
      <c r="W18" s="6"/>
      <c r="X18" s="6"/>
      <c r="Y18" s="6"/>
      <c r="Z18" s="6"/>
      <c r="AA18" s="27"/>
      <c r="AB18" s="55" t="s">
        <v>87</v>
      </c>
      <c r="AC18" s="8" t="s">
        <v>21</v>
      </c>
    </row>
    <row r="19" spans="2:29" ht="80.099999999999994" customHeight="1" x14ac:dyDescent="0.25">
      <c r="B19" s="7"/>
      <c r="C19" s="1" t="s">
        <v>135</v>
      </c>
      <c r="D19" s="1">
        <v>207001</v>
      </c>
      <c r="E19" s="43" t="s">
        <v>22</v>
      </c>
      <c r="F19" s="46">
        <f t="shared" si="0"/>
        <v>104</v>
      </c>
      <c r="G19" s="50">
        <f>VLOOKUP(D19,[1]Hoja1!$A$3:$C$38,3,FALSE)</f>
        <v>32.9</v>
      </c>
      <c r="H19" s="58">
        <f>G19*F19</f>
        <v>3421.6</v>
      </c>
      <c r="I19" s="26">
        <v>24</v>
      </c>
      <c r="J19" s="6">
        <v>18</v>
      </c>
      <c r="K19" s="6">
        <v>12</v>
      </c>
      <c r="L19" s="6">
        <v>15</v>
      </c>
      <c r="M19" s="6">
        <v>0</v>
      </c>
      <c r="N19" s="6">
        <v>0</v>
      </c>
      <c r="O19" s="6">
        <v>0</v>
      </c>
      <c r="P19" s="6">
        <v>0</v>
      </c>
      <c r="Q19" s="6">
        <v>2</v>
      </c>
      <c r="R19" s="6">
        <v>17</v>
      </c>
      <c r="S19" s="6">
        <v>16</v>
      </c>
      <c r="T19" s="6">
        <v>0</v>
      </c>
      <c r="U19" s="6"/>
      <c r="V19" s="6"/>
      <c r="W19" s="6"/>
      <c r="X19" s="6"/>
      <c r="Y19" s="6"/>
      <c r="Z19" s="6"/>
      <c r="AA19" s="27"/>
      <c r="AB19" s="55" t="s">
        <v>108</v>
      </c>
      <c r="AC19" s="8" t="s">
        <v>21</v>
      </c>
    </row>
    <row r="20" spans="2:29" ht="80.099999999999994" customHeight="1" x14ac:dyDescent="0.25">
      <c r="B20" s="7"/>
      <c r="C20" s="1" t="s">
        <v>135</v>
      </c>
      <c r="D20" s="1">
        <v>207001</v>
      </c>
      <c r="E20" s="43" t="s">
        <v>58</v>
      </c>
      <c r="F20" s="46">
        <f t="shared" si="0"/>
        <v>173</v>
      </c>
      <c r="G20" s="50">
        <f>VLOOKUP(D20,[1]Hoja1!$A$3:$C$38,3,FALSE)</f>
        <v>32.9</v>
      </c>
      <c r="H20" s="58">
        <f t="shared" si="1"/>
        <v>5691.7</v>
      </c>
      <c r="I20" s="26">
        <v>5</v>
      </c>
      <c r="J20" s="6">
        <v>11</v>
      </c>
      <c r="K20" s="6">
        <v>35</v>
      </c>
      <c r="L20" s="6">
        <v>15</v>
      </c>
      <c r="M20" s="6">
        <v>19</v>
      </c>
      <c r="N20" s="6">
        <v>28</v>
      </c>
      <c r="O20" s="6">
        <v>22</v>
      </c>
      <c r="P20" s="6">
        <v>27</v>
      </c>
      <c r="Q20" s="6">
        <v>0</v>
      </c>
      <c r="R20" s="6">
        <v>8</v>
      </c>
      <c r="S20" s="6">
        <v>3</v>
      </c>
      <c r="T20" s="6">
        <v>0</v>
      </c>
      <c r="U20" s="6"/>
      <c r="V20" s="6"/>
      <c r="W20" s="6"/>
      <c r="X20" s="6"/>
      <c r="Y20" s="6"/>
      <c r="Z20" s="6"/>
      <c r="AA20" s="27"/>
      <c r="AB20" s="55" t="s">
        <v>109</v>
      </c>
      <c r="AC20" s="8" t="s">
        <v>57</v>
      </c>
    </row>
    <row r="21" spans="2:29" ht="79.5" customHeight="1" x14ac:dyDescent="0.25">
      <c r="B21" s="7"/>
      <c r="C21" s="1" t="s">
        <v>136</v>
      </c>
      <c r="D21" s="1">
        <v>207002</v>
      </c>
      <c r="E21" s="43" t="s">
        <v>22</v>
      </c>
      <c r="F21" s="46">
        <f t="shared" si="0"/>
        <v>315</v>
      </c>
      <c r="G21" s="50">
        <f>VLOOKUP(D21,[1]Hoja1!$A$3:$C$38,3,FALSE)</f>
        <v>42.9</v>
      </c>
      <c r="H21" s="58">
        <f t="shared" si="1"/>
        <v>13513.5</v>
      </c>
      <c r="I21" s="26">
        <v>32</v>
      </c>
      <c r="J21" s="6">
        <v>74</v>
      </c>
      <c r="K21" s="6">
        <v>31</v>
      </c>
      <c r="L21" s="6">
        <v>29</v>
      </c>
      <c r="M21" s="6">
        <v>0</v>
      </c>
      <c r="N21" s="6">
        <v>0</v>
      </c>
      <c r="O21" s="6">
        <v>0</v>
      </c>
      <c r="P21" s="6">
        <v>50</v>
      </c>
      <c r="Q21" s="6">
        <v>37</v>
      </c>
      <c r="R21" s="6">
        <v>46</v>
      </c>
      <c r="S21" s="6">
        <v>16</v>
      </c>
      <c r="T21" s="6">
        <v>0</v>
      </c>
      <c r="U21" s="6"/>
      <c r="V21" s="6"/>
      <c r="W21" s="6"/>
      <c r="X21" s="6"/>
      <c r="Y21" s="6"/>
      <c r="Z21" s="6"/>
      <c r="AA21" s="27"/>
      <c r="AB21" s="55" t="s">
        <v>110</v>
      </c>
      <c r="AC21" s="8" t="s">
        <v>21</v>
      </c>
    </row>
    <row r="22" spans="2:29" ht="80.099999999999994" customHeight="1" x14ac:dyDescent="0.25">
      <c r="B22" s="7"/>
      <c r="C22" s="1" t="s">
        <v>136</v>
      </c>
      <c r="D22" s="1">
        <v>207002</v>
      </c>
      <c r="E22" s="43" t="s">
        <v>58</v>
      </c>
      <c r="F22" s="46">
        <f t="shared" si="0"/>
        <v>289</v>
      </c>
      <c r="G22" s="50">
        <f>VLOOKUP(D22,[1]Hoja1!$A$3:$C$38,3,FALSE)</f>
        <v>42.9</v>
      </c>
      <c r="H22" s="58">
        <f t="shared" si="1"/>
        <v>12398.1</v>
      </c>
      <c r="I22" s="26">
        <v>29</v>
      </c>
      <c r="J22" s="6">
        <v>34</v>
      </c>
      <c r="K22" s="6">
        <v>82</v>
      </c>
      <c r="L22" s="6">
        <v>57</v>
      </c>
      <c r="M22" s="6">
        <v>21</v>
      </c>
      <c r="N22" s="6">
        <v>0</v>
      </c>
      <c r="O22" s="6">
        <v>29</v>
      </c>
      <c r="P22" s="6">
        <v>22</v>
      </c>
      <c r="Q22" s="6">
        <v>7</v>
      </c>
      <c r="R22" s="6">
        <v>2</v>
      </c>
      <c r="S22" s="6">
        <v>6</v>
      </c>
      <c r="T22" s="6">
        <v>0</v>
      </c>
      <c r="U22" s="6"/>
      <c r="V22" s="6"/>
      <c r="W22" s="6"/>
      <c r="X22" s="6"/>
      <c r="Y22" s="6"/>
      <c r="Z22" s="6"/>
      <c r="AA22" s="27"/>
      <c r="AB22" s="55" t="s">
        <v>111</v>
      </c>
      <c r="AC22" s="8" t="s">
        <v>57</v>
      </c>
    </row>
    <row r="23" spans="2:29" ht="80.099999999999994" customHeight="1" x14ac:dyDescent="0.25">
      <c r="B23" s="7"/>
      <c r="C23" s="1" t="s">
        <v>152</v>
      </c>
      <c r="D23" s="1">
        <v>208002</v>
      </c>
      <c r="E23" s="43" t="s">
        <v>22</v>
      </c>
      <c r="F23" s="46">
        <f t="shared" si="0"/>
        <v>115</v>
      </c>
      <c r="G23" s="50">
        <f>VLOOKUP(D23,[1]Hoja1!$A$3:$C$38,3,FALSE)</f>
        <v>44.9</v>
      </c>
      <c r="H23" s="58">
        <f t="shared" si="1"/>
        <v>5163.5</v>
      </c>
      <c r="I23" s="26">
        <v>31</v>
      </c>
      <c r="J23" s="6">
        <v>25</v>
      </c>
      <c r="K23" s="6">
        <v>12</v>
      </c>
      <c r="L23" s="6">
        <v>0</v>
      </c>
      <c r="M23" s="6">
        <v>0</v>
      </c>
      <c r="N23" s="6">
        <v>0</v>
      </c>
      <c r="O23" s="6">
        <v>6</v>
      </c>
      <c r="P23" s="6">
        <v>2</v>
      </c>
      <c r="Q23" s="6">
        <v>14</v>
      </c>
      <c r="R23" s="6">
        <v>9</v>
      </c>
      <c r="S23" s="6">
        <v>16</v>
      </c>
      <c r="T23" s="6">
        <v>0</v>
      </c>
      <c r="U23" s="6"/>
      <c r="V23" s="6"/>
      <c r="W23" s="6"/>
      <c r="X23" s="6"/>
      <c r="Y23" s="6"/>
      <c r="Z23" s="6"/>
      <c r="AA23" s="27"/>
      <c r="AB23" s="55" t="s">
        <v>151</v>
      </c>
      <c r="AC23" s="41" t="s">
        <v>21</v>
      </c>
    </row>
    <row r="24" spans="2:29" ht="80.099999999999994" customHeight="1" x14ac:dyDescent="0.25">
      <c r="B24" s="7"/>
      <c r="C24" s="1" t="s">
        <v>152</v>
      </c>
      <c r="D24" s="1">
        <v>208002</v>
      </c>
      <c r="E24" s="43" t="s">
        <v>24</v>
      </c>
      <c r="F24" s="46">
        <f t="shared" si="0"/>
        <v>205</v>
      </c>
      <c r="G24" s="50">
        <f>VLOOKUP(D24,[1]Hoja1!$A$3:$C$38,3,FALSE)</f>
        <v>44.9</v>
      </c>
      <c r="H24" s="58">
        <f t="shared" si="1"/>
        <v>9204.5</v>
      </c>
      <c r="I24" s="26">
        <v>13</v>
      </c>
      <c r="J24" s="6">
        <v>26</v>
      </c>
      <c r="K24" s="6">
        <v>33</v>
      </c>
      <c r="L24" s="6">
        <v>18</v>
      </c>
      <c r="M24" s="6">
        <v>10</v>
      </c>
      <c r="N24" s="6">
        <v>17</v>
      </c>
      <c r="O24" s="6">
        <v>8</v>
      </c>
      <c r="P24" s="6">
        <v>43</v>
      </c>
      <c r="Q24" s="6">
        <v>17</v>
      </c>
      <c r="R24" s="6">
        <v>17</v>
      </c>
      <c r="S24" s="6">
        <v>3</v>
      </c>
      <c r="T24" s="6">
        <v>0</v>
      </c>
      <c r="U24" s="6"/>
      <c r="V24" s="6"/>
      <c r="W24" s="6"/>
      <c r="X24" s="6"/>
      <c r="Y24" s="6"/>
      <c r="Z24" s="6"/>
      <c r="AA24" s="27"/>
      <c r="AB24" s="55" t="s">
        <v>153</v>
      </c>
      <c r="AC24" s="41" t="s">
        <v>23</v>
      </c>
    </row>
    <row r="25" spans="2:29" ht="80.099999999999994" customHeight="1" x14ac:dyDescent="0.25">
      <c r="B25" s="7"/>
      <c r="C25" s="1" t="s">
        <v>152</v>
      </c>
      <c r="D25" s="1">
        <v>208002</v>
      </c>
      <c r="E25" s="43" t="s">
        <v>26</v>
      </c>
      <c r="F25" s="46">
        <f t="shared" si="0"/>
        <v>171</v>
      </c>
      <c r="G25" s="50">
        <f>VLOOKUP(D25,[1]Hoja1!$A$3:$C$38,3,FALSE)</f>
        <v>44.9</v>
      </c>
      <c r="H25" s="58">
        <f t="shared" si="1"/>
        <v>7677.9</v>
      </c>
      <c r="I25" s="26">
        <v>13</v>
      </c>
      <c r="J25" s="6">
        <v>15</v>
      </c>
      <c r="K25" s="6">
        <v>28</v>
      </c>
      <c r="L25" s="6">
        <v>27</v>
      </c>
      <c r="M25" s="6">
        <v>32</v>
      </c>
      <c r="N25" s="6">
        <v>20</v>
      </c>
      <c r="O25" s="6">
        <v>8</v>
      </c>
      <c r="P25" s="6">
        <v>9</v>
      </c>
      <c r="Q25" s="6">
        <v>10</v>
      </c>
      <c r="R25" s="6">
        <v>4</v>
      </c>
      <c r="S25" s="6">
        <v>5</v>
      </c>
      <c r="T25" s="6">
        <v>0</v>
      </c>
      <c r="U25" s="6"/>
      <c r="V25" s="6"/>
      <c r="W25" s="6"/>
      <c r="X25" s="6"/>
      <c r="Y25" s="6"/>
      <c r="Z25" s="6"/>
      <c r="AA25" s="27"/>
      <c r="AB25" s="55" t="s">
        <v>154</v>
      </c>
      <c r="AC25" s="41" t="s">
        <v>25</v>
      </c>
    </row>
    <row r="26" spans="2:29" ht="80.099999999999994" customHeight="1" x14ac:dyDescent="0.25">
      <c r="B26" s="7"/>
      <c r="C26" s="1" t="s">
        <v>137</v>
      </c>
      <c r="D26" s="1">
        <v>210001</v>
      </c>
      <c r="E26" s="43" t="s">
        <v>20</v>
      </c>
      <c r="F26" s="46">
        <f t="shared" si="0"/>
        <v>74</v>
      </c>
      <c r="G26" s="50">
        <f>VLOOKUP(D26,[1]Hoja1!$A$3:$C$38,3,FALSE)</f>
        <v>12</v>
      </c>
      <c r="H26" s="58">
        <f t="shared" si="1"/>
        <v>888</v>
      </c>
      <c r="I26" s="2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>
        <v>24</v>
      </c>
      <c r="V26" s="6">
        <v>50</v>
      </c>
      <c r="W26" s="6">
        <v>0</v>
      </c>
      <c r="X26" s="6"/>
      <c r="Y26" s="6"/>
      <c r="Z26" s="6"/>
      <c r="AA26" s="27"/>
      <c r="AB26" s="55" t="s">
        <v>112</v>
      </c>
      <c r="AC26" s="8" t="s">
        <v>19</v>
      </c>
    </row>
    <row r="27" spans="2:29" ht="80.099999999999994" customHeight="1" x14ac:dyDescent="0.25">
      <c r="B27" s="7"/>
      <c r="C27" s="1" t="s">
        <v>137</v>
      </c>
      <c r="D27" s="1">
        <v>210001</v>
      </c>
      <c r="E27" s="43" t="s">
        <v>24</v>
      </c>
      <c r="F27" s="46">
        <f t="shared" si="0"/>
        <v>104</v>
      </c>
      <c r="G27" s="50">
        <f>VLOOKUP(D27,[1]Hoja1!$A$3:$C$38,3,FALSE)</f>
        <v>12</v>
      </c>
      <c r="H27" s="58">
        <f t="shared" si="1"/>
        <v>1248</v>
      </c>
      <c r="I27" s="2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>
        <v>0</v>
      </c>
      <c r="V27" s="6">
        <v>100</v>
      </c>
      <c r="W27" s="6">
        <v>4</v>
      </c>
      <c r="X27" s="6"/>
      <c r="Y27" s="6"/>
      <c r="Z27" s="6"/>
      <c r="AA27" s="27"/>
      <c r="AB27" s="55" t="s">
        <v>113</v>
      </c>
      <c r="AC27" s="8" t="s">
        <v>23</v>
      </c>
    </row>
    <row r="28" spans="2:29" ht="80.099999999999994" customHeight="1" x14ac:dyDescent="0.25">
      <c r="B28" s="7"/>
      <c r="C28" s="1" t="s">
        <v>137</v>
      </c>
      <c r="D28" s="1">
        <v>210001</v>
      </c>
      <c r="E28" s="43" t="s">
        <v>26</v>
      </c>
      <c r="F28" s="46">
        <f t="shared" si="0"/>
        <v>85</v>
      </c>
      <c r="G28" s="50">
        <f>VLOOKUP(D28,[1]Hoja1!$A$3:$C$38,3,FALSE)</f>
        <v>12</v>
      </c>
      <c r="H28" s="58">
        <f t="shared" si="1"/>
        <v>1020</v>
      </c>
      <c r="I28" s="2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>
        <v>12</v>
      </c>
      <c r="V28" s="6">
        <v>73</v>
      </c>
      <c r="W28" s="6">
        <v>0</v>
      </c>
      <c r="X28" s="6"/>
      <c r="Y28" s="6"/>
      <c r="Z28" s="6"/>
      <c r="AA28" s="27"/>
      <c r="AB28" s="55" t="s">
        <v>114</v>
      </c>
      <c r="AC28" s="8" t="s">
        <v>25</v>
      </c>
    </row>
    <row r="29" spans="2:29" ht="80.099999999999994" customHeight="1" x14ac:dyDescent="0.25">
      <c r="B29" s="7"/>
      <c r="C29" s="1" t="s">
        <v>137</v>
      </c>
      <c r="D29" s="1">
        <v>210001</v>
      </c>
      <c r="E29" s="43" t="s">
        <v>34</v>
      </c>
      <c r="F29" s="46">
        <f t="shared" si="0"/>
        <v>74</v>
      </c>
      <c r="G29" s="50">
        <f>VLOOKUP(D29,[1]Hoja1!$A$3:$C$38,3,FALSE)</f>
        <v>12</v>
      </c>
      <c r="H29" s="58">
        <f t="shared" si="1"/>
        <v>888</v>
      </c>
      <c r="I29" s="2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>
        <v>0</v>
      </c>
      <c r="V29" s="6">
        <v>74</v>
      </c>
      <c r="W29" s="6">
        <v>0</v>
      </c>
      <c r="X29" s="6"/>
      <c r="Y29" s="6"/>
      <c r="Z29" s="6"/>
      <c r="AA29" s="27"/>
      <c r="AB29" s="55" t="s">
        <v>115</v>
      </c>
      <c r="AC29" s="8" t="s">
        <v>33</v>
      </c>
    </row>
    <row r="30" spans="2:29" ht="80.099999999999994" customHeight="1" x14ac:dyDescent="0.25">
      <c r="B30" s="7"/>
      <c r="C30" s="1" t="s">
        <v>137</v>
      </c>
      <c r="D30" s="1">
        <v>210001</v>
      </c>
      <c r="E30" s="43" t="s">
        <v>36</v>
      </c>
      <c r="F30" s="46">
        <f t="shared" si="0"/>
        <v>121</v>
      </c>
      <c r="G30" s="50">
        <f>VLOOKUP(D30,[1]Hoja1!$A$3:$C$38,3,FALSE)</f>
        <v>12</v>
      </c>
      <c r="H30" s="58">
        <f t="shared" si="1"/>
        <v>1452</v>
      </c>
      <c r="I30" s="2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>
        <v>0</v>
      </c>
      <c r="V30" s="6">
        <v>121</v>
      </c>
      <c r="W30" s="6">
        <v>0</v>
      </c>
      <c r="X30" s="6"/>
      <c r="Y30" s="6"/>
      <c r="Z30" s="6"/>
      <c r="AA30" s="27"/>
      <c r="AB30" s="55" t="s">
        <v>116</v>
      </c>
      <c r="AC30" s="8" t="s">
        <v>35</v>
      </c>
    </row>
    <row r="31" spans="2:29" ht="80.099999999999994" customHeight="1" x14ac:dyDescent="0.25">
      <c r="B31" s="7"/>
      <c r="C31" s="1" t="s">
        <v>138</v>
      </c>
      <c r="D31" s="1">
        <v>210003</v>
      </c>
      <c r="E31" s="43" t="s">
        <v>22</v>
      </c>
      <c r="F31" s="46">
        <f t="shared" si="0"/>
        <v>73</v>
      </c>
      <c r="G31" s="50">
        <f>VLOOKUP(D31,[1]Hoja1!$A$3:$C$38,3,FALSE)</f>
        <v>9.9</v>
      </c>
      <c r="H31" s="58">
        <f t="shared" si="1"/>
        <v>722.7</v>
      </c>
      <c r="I31" s="2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>
        <v>73</v>
      </c>
      <c r="Y31" s="6"/>
      <c r="Z31" s="6"/>
      <c r="AA31" s="27"/>
      <c r="AB31" s="55" t="s">
        <v>117</v>
      </c>
      <c r="AC31" s="8" t="s">
        <v>21</v>
      </c>
    </row>
    <row r="32" spans="2:29" ht="80.099999999999994" customHeight="1" x14ac:dyDescent="0.25">
      <c r="B32" s="7"/>
      <c r="C32" s="1" t="s">
        <v>138</v>
      </c>
      <c r="D32" s="1">
        <v>210003</v>
      </c>
      <c r="E32" s="43" t="s">
        <v>24</v>
      </c>
      <c r="F32" s="46">
        <f t="shared" si="0"/>
        <v>43</v>
      </c>
      <c r="G32" s="50">
        <f>VLOOKUP(D32,[1]Hoja1!$A$3:$C$38,3,FALSE)</f>
        <v>9.9</v>
      </c>
      <c r="H32" s="58">
        <f t="shared" si="1"/>
        <v>425.7</v>
      </c>
      <c r="I32" s="2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>
        <v>43</v>
      </c>
      <c r="Y32" s="6"/>
      <c r="Z32" s="6"/>
      <c r="AA32" s="27"/>
      <c r="AB32" s="55" t="s">
        <v>118</v>
      </c>
      <c r="AC32" s="8" t="s">
        <v>23</v>
      </c>
    </row>
    <row r="33" spans="2:29" ht="80.099999999999994" customHeight="1" x14ac:dyDescent="0.25">
      <c r="B33" s="7"/>
      <c r="C33" s="1" t="s">
        <v>138</v>
      </c>
      <c r="D33" s="1">
        <v>210003</v>
      </c>
      <c r="E33" s="43" t="s">
        <v>26</v>
      </c>
      <c r="F33" s="46">
        <f t="shared" si="0"/>
        <v>84</v>
      </c>
      <c r="G33" s="50">
        <f>VLOOKUP(D33,[1]Hoja1!$A$3:$C$38,3,FALSE)</f>
        <v>9.9</v>
      </c>
      <c r="H33" s="58">
        <f t="shared" si="1"/>
        <v>831.6</v>
      </c>
      <c r="I33" s="2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>
        <v>84</v>
      </c>
      <c r="Y33" s="6"/>
      <c r="Z33" s="6"/>
      <c r="AA33" s="27"/>
      <c r="AB33" s="55" t="s">
        <v>119</v>
      </c>
      <c r="AC33" s="8" t="s">
        <v>25</v>
      </c>
    </row>
    <row r="34" spans="2:29" ht="80.099999999999994" customHeight="1" x14ac:dyDescent="0.25">
      <c r="B34" s="7"/>
      <c r="C34" s="1" t="s">
        <v>138</v>
      </c>
      <c r="D34" s="1">
        <v>210003</v>
      </c>
      <c r="E34" s="43" t="s">
        <v>32</v>
      </c>
      <c r="F34" s="46">
        <f t="shared" si="0"/>
        <v>63</v>
      </c>
      <c r="G34" s="50">
        <f>VLOOKUP(D34,[1]Hoja1!$A$3:$C$38,3,FALSE)</f>
        <v>9.9</v>
      </c>
      <c r="H34" s="58">
        <f t="shared" si="1"/>
        <v>623.70000000000005</v>
      </c>
      <c r="I34" s="2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>
        <v>63</v>
      </c>
      <c r="Y34" s="6"/>
      <c r="Z34" s="6"/>
      <c r="AA34" s="27"/>
      <c r="AB34" s="55" t="s">
        <v>120</v>
      </c>
      <c r="AC34" s="8" t="s">
        <v>31</v>
      </c>
    </row>
    <row r="35" spans="2:29" ht="80.099999999999994" customHeight="1" x14ac:dyDescent="0.25">
      <c r="B35" s="7"/>
      <c r="C35" s="1" t="s">
        <v>157</v>
      </c>
      <c r="D35" s="1">
        <v>210005</v>
      </c>
      <c r="E35" s="43" t="s">
        <v>22</v>
      </c>
      <c r="F35" s="46">
        <f t="shared" ref="F35:F70" si="2">SUM(I35:AA35)</f>
        <v>15</v>
      </c>
      <c r="G35" s="50">
        <f>VLOOKUP(D35,[1]Hoja1!$A$3:$C$38,3,FALSE)</f>
        <v>44.9</v>
      </c>
      <c r="H35" s="58">
        <f t="shared" si="1"/>
        <v>673.5</v>
      </c>
      <c r="I35" s="2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>
        <v>15</v>
      </c>
      <c r="Y35" s="6"/>
      <c r="Z35" s="6"/>
      <c r="AA35" s="27"/>
      <c r="AB35" s="55" t="s">
        <v>155</v>
      </c>
      <c r="AC35" s="41" t="s">
        <v>21</v>
      </c>
    </row>
    <row r="36" spans="2:29" ht="80.099999999999994" customHeight="1" x14ac:dyDescent="0.25">
      <c r="B36" s="7"/>
      <c r="C36" s="1" t="s">
        <v>157</v>
      </c>
      <c r="D36" s="1">
        <v>210005</v>
      </c>
      <c r="E36" s="43" t="s">
        <v>24</v>
      </c>
      <c r="F36" s="46">
        <f t="shared" si="2"/>
        <v>21</v>
      </c>
      <c r="G36" s="50">
        <f>VLOOKUP(D36,[1]Hoja1!$A$3:$C$38,3,FALSE)</f>
        <v>44.9</v>
      </c>
      <c r="H36" s="58">
        <f t="shared" si="1"/>
        <v>942.9</v>
      </c>
      <c r="I36" s="2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>
        <v>21</v>
      </c>
      <c r="Y36" s="6"/>
      <c r="Z36" s="6"/>
      <c r="AA36" s="27"/>
      <c r="AB36" s="55" t="s">
        <v>156</v>
      </c>
      <c r="AC36" s="41" t="s">
        <v>23</v>
      </c>
    </row>
    <row r="37" spans="2:29" ht="80.099999999999994" customHeight="1" x14ac:dyDescent="0.25">
      <c r="B37" s="7"/>
      <c r="C37" s="1" t="s">
        <v>157</v>
      </c>
      <c r="D37" s="1">
        <v>210005</v>
      </c>
      <c r="E37" s="43" t="s">
        <v>58</v>
      </c>
      <c r="F37" s="46">
        <f t="shared" si="2"/>
        <v>33</v>
      </c>
      <c r="G37" s="50">
        <f>VLOOKUP(D37,[1]Hoja1!$A$3:$C$38,3,FALSE)</f>
        <v>44.9</v>
      </c>
      <c r="H37" s="58">
        <f t="shared" si="1"/>
        <v>1481.7</v>
      </c>
      <c r="I37" s="2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>
        <v>33</v>
      </c>
      <c r="Y37" s="6"/>
      <c r="Z37" s="6"/>
      <c r="AA37" s="27"/>
      <c r="AB37" s="55" t="s">
        <v>156</v>
      </c>
      <c r="AC37" s="41" t="s">
        <v>57</v>
      </c>
    </row>
    <row r="38" spans="2:29" ht="80.099999999999994" customHeight="1" x14ac:dyDescent="0.25">
      <c r="B38" s="7"/>
      <c r="C38" s="1" t="s">
        <v>157</v>
      </c>
      <c r="D38" s="1">
        <v>210005</v>
      </c>
      <c r="E38" s="43" t="s">
        <v>32</v>
      </c>
      <c r="F38" s="46">
        <f t="shared" si="2"/>
        <v>12</v>
      </c>
      <c r="G38" s="50">
        <f>VLOOKUP(D38,[1]Hoja1!$A$3:$C$38,3,FALSE)</f>
        <v>44.9</v>
      </c>
      <c r="H38" s="58">
        <f t="shared" si="1"/>
        <v>538.79999999999995</v>
      </c>
      <c r="I38" s="2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>
        <v>12</v>
      </c>
      <c r="Y38" s="6"/>
      <c r="Z38" s="6"/>
      <c r="AA38" s="27"/>
      <c r="AB38" s="55" t="s">
        <v>156</v>
      </c>
      <c r="AC38" s="41" t="s">
        <v>31</v>
      </c>
    </row>
    <row r="39" spans="2:29" ht="80.099999999999994" customHeight="1" x14ac:dyDescent="0.25">
      <c r="B39" s="7"/>
      <c r="C39" s="1" t="s">
        <v>139</v>
      </c>
      <c r="D39" s="1">
        <v>242001</v>
      </c>
      <c r="E39" s="43" t="s">
        <v>56</v>
      </c>
      <c r="F39" s="46">
        <f t="shared" si="2"/>
        <v>397</v>
      </c>
      <c r="G39" s="50">
        <f>VLOOKUP(D39,[1]Hoja1!$A$3:$C$38,3,FALSE)</f>
        <v>39.9</v>
      </c>
      <c r="H39" s="58">
        <f t="shared" si="1"/>
        <v>15840.3</v>
      </c>
      <c r="I39" s="2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27">
        <v>397</v>
      </c>
      <c r="AB39" s="55" t="s">
        <v>121</v>
      </c>
      <c r="AC39" s="8" t="s">
        <v>55</v>
      </c>
    </row>
    <row r="40" spans="2:29" ht="80.099999999999994" customHeight="1" x14ac:dyDescent="0.25">
      <c r="B40" s="7"/>
      <c r="C40" s="1" t="s">
        <v>139</v>
      </c>
      <c r="D40" s="1">
        <v>242001</v>
      </c>
      <c r="E40" s="43" t="s">
        <v>70</v>
      </c>
      <c r="F40" s="46">
        <f t="shared" si="2"/>
        <v>285</v>
      </c>
      <c r="G40" s="50">
        <f>VLOOKUP(D40,[1]Hoja1!$A$3:$C$38,3,FALSE)</f>
        <v>39.9</v>
      </c>
      <c r="H40" s="58">
        <f t="shared" si="1"/>
        <v>11371.5</v>
      </c>
      <c r="I40" s="2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>
        <v>285</v>
      </c>
      <c r="AA40" s="27"/>
      <c r="AB40" s="55" t="s">
        <v>122</v>
      </c>
      <c r="AC40" s="8" t="s">
        <v>69</v>
      </c>
    </row>
    <row r="41" spans="2:29" ht="80.099999999999994" customHeight="1" x14ac:dyDescent="0.25">
      <c r="B41" s="7"/>
      <c r="C41" s="1" t="s">
        <v>140</v>
      </c>
      <c r="D41" s="1">
        <v>242002</v>
      </c>
      <c r="E41" s="43" t="s">
        <v>72</v>
      </c>
      <c r="F41" s="46">
        <f t="shared" si="2"/>
        <v>83</v>
      </c>
      <c r="G41" s="50">
        <f>VLOOKUP(D41,[1]Hoja1!$A$3:$C$38,3,FALSE)</f>
        <v>29.9</v>
      </c>
      <c r="H41" s="58">
        <f t="shared" ref="H41:H70" si="3">G41*F41</f>
        <v>2481.6999999999998</v>
      </c>
      <c r="I41" s="2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>
        <v>83</v>
      </c>
      <c r="Z41" s="6"/>
      <c r="AA41" s="27"/>
      <c r="AB41" s="55" t="s">
        <v>123</v>
      </c>
      <c r="AC41" s="8" t="s">
        <v>71</v>
      </c>
    </row>
    <row r="42" spans="2:29" ht="80.099999999999994" customHeight="1" x14ac:dyDescent="0.25">
      <c r="B42" s="7"/>
      <c r="C42" s="1" t="s">
        <v>131</v>
      </c>
      <c r="D42" s="1">
        <v>203002</v>
      </c>
      <c r="E42" s="43" t="s">
        <v>22</v>
      </c>
      <c r="F42" s="46">
        <f t="shared" si="2"/>
        <v>370</v>
      </c>
      <c r="G42" s="50">
        <f>VLOOKUP(D42,[1]Hoja1!$A$3:$C$38,3,FALSE)</f>
        <v>48.9</v>
      </c>
      <c r="H42" s="58">
        <f t="shared" si="3"/>
        <v>18093</v>
      </c>
      <c r="I42" s="26">
        <v>21</v>
      </c>
      <c r="J42" s="6">
        <v>63</v>
      </c>
      <c r="K42" s="6">
        <v>64</v>
      </c>
      <c r="L42" s="6">
        <v>29</v>
      </c>
      <c r="M42" s="6">
        <v>14</v>
      </c>
      <c r="N42" s="6">
        <v>9</v>
      </c>
      <c r="O42" s="6">
        <v>20</v>
      </c>
      <c r="P42" s="6">
        <v>44</v>
      </c>
      <c r="Q42" s="6">
        <v>59</v>
      </c>
      <c r="R42" s="6">
        <v>22</v>
      </c>
      <c r="S42" s="6">
        <v>8</v>
      </c>
      <c r="T42" s="6">
        <v>17</v>
      </c>
      <c r="U42" s="6"/>
      <c r="V42" s="6"/>
      <c r="W42" s="6"/>
      <c r="X42" s="6"/>
      <c r="Y42" s="6"/>
      <c r="Z42" s="6"/>
      <c r="AA42" s="27"/>
      <c r="AB42" s="55" t="s">
        <v>125</v>
      </c>
      <c r="AC42" s="41" t="s">
        <v>21</v>
      </c>
    </row>
    <row r="43" spans="2:29" ht="80.099999999999994" customHeight="1" x14ac:dyDescent="0.25">
      <c r="B43" s="7"/>
      <c r="C43" s="1" t="s">
        <v>131</v>
      </c>
      <c r="D43" s="1">
        <v>203002</v>
      </c>
      <c r="E43" s="43" t="s">
        <v>54</v>
      </c>
      <c r="F43" s="46">
        <f t="shared" si="2"/>
        <v>327</v>
      </c>
      <c r="G43" s="50">
        <f>VLOOKUP(D43,[1]Hoja1!$A$3:$C$38,3,FALSE)</f>
        <v>48.9</v>
      </c>
      <c r="H43" s="58">
        <f t="shared" si="3"/>
        <v>15990.3</v>
      </c>
      <c r="I43" s="26">
        <v>20</v>
      </c>
      <c r="J43" s="6">
        <v>30</v>
      </c>
      <c r="K43" s="6">
        <v>45</v>
      </c>
      <c r="L43" s="6">
        <v>64</v>
      </c>
      <c r="M43" s="6">
        <v>39</v>
      </c>
      <c r="N43" s="6">
        <v>51</v>
      </c>
      <c r="O43" s="6">
        <v>30</v>
      </c>
      <c r="P43" s="6">
        <v>12</v>
      </c>
      <c r="Q43" s="6">
        <v>16</v>
      </c>
      <c r="R43" s="6">
        <v>11</v>
      </c>
      <c r="S43" s="6">
        <v>5</v>
      </c>
      <c r="T43" s="6">
        <v>4</v>
      </c>
      <c r="U43" s="6"/>
      <c r="V43" s="6"/>
      <c r="W43" s="6"/>
      <c r="X43" s="6"/>
      <c r="Y43" s="6"/>
      <c r="Z43" s="6"/>
      <c r="AA43" s="27"/>
      <c r="AB43" s="55" t="s">
        <v>88</v>
      </c>
      <c r="AC43" s="8" t="s">
        <v>53</v>
      </c>
    </row>
    <row r="44" spans="2:29" ht="80.099999999999994" customHeight="1" x14ac:dyDescent="0.25">
      <c r="B44" s="7"/>
      <c r="C44" s="1" t="s">
        <v>131</v>
      </c>
      <c r="D44" s="1">
        <v>203002</v>
      </c>
      <c r="E44" s="43" t="s">
        <v>60</v>
      </c>
      <c r="F44" s="46">
        <f t="shared" si="2"/>
        <v>335</v>
      </c>
      <c r="G44" s="50">
        <f>VLOOKUP(D44,[1]Hoja1!$A$3:$C$38,3,FALSE)</f>
        <v>48.9</v>
      </c>
      <c r="H44" s="58">
        <f t="shared" si="3"/>
        <v>16381.5</v>
      </c>
      <c r="I44" s="26">
        <v>69</v>
      </c>
      <c r="J44" s="6">
        <v>54</v>
      </c>
      <c r="K44" s="6">
        <v>30</v>
      </c>
      <c r="L44" s="6">
        <v>12</v>
      </c>
      <c r="M44" s="6">
        <v>0</v>
      </c>
      <c r="N44" s="6">
        <v>1</v>
      </c>
      <c r="O44" s="6">
        <v>31</v>
      </c>
      <c r="P44" s="6">
        <v>72</v>
      </c>
      <c r="Q44" s="6">
        <v>33</v>
      </c>
      <c r="R44" s="6">
        <v>27</v>
      </c>
      <c r="S44" s="6">
        <v>4</v>
      </c>
      <c r="T44" s="6">
        <v>2</v>
      </c>
      <c r="U44" s="6"/>
      <c r="V44" s="6"/>
      <c r="W44" s="6"/>
      <c r="X44" s="6"/>
      <c r="Y44" s="6"/>
      <c r="Z44" s="6"/>
      <c r="AA44" s="27"/>
      <c r="AB44" s="55" t="s">
        <v>89</v>
      </c>
      <c r="AC44" s="8" t="s">
        <v>59</v>
      </c>
    </row>
    <row r="45" spans="2:29" ht="80.099999999999994" customHeight="1" x14ac:dyDescent="0.25">
      <c r="B45" s="7"/>
      <c r="C45" s="1" t="s">
        <v>131</v>
      </c>
      <c r="D45" s="1">
        <v>203002</v>
      </c>
      <c r="E45" s="43" t="s">
        <v>62</v>
      </c>
      <c r="F45" s="46">
        <f t="shared" si="2"/>
        <v>441</v>
      </c>
      <c r="G45" s="50">
        <f>VLOOKUP(D45,[1]Hoja1!$A$3:$C$38,3,FALSE)</f>
        <v>48.9</v>
      </c>
      <c r="H45" s="58">
        <f t="shared" si="3"/>
        <v>21564.899999999998</v>
      </c>
      <c r="I45" s="26">
        <v>30</v>
      </c>
      <c r="J45" s="6">
        <v>67</v>
      </c>
      <c r="K45" s="6">
        <v>74</v>
      </c>
      <c r="L45" s="6">
        <v>50</v>
      </c>
      <c r="M45" s="6">
        <v>54</v>
      </c>
      <c r="N45" s="6">
        <v>32</v>
      </c>
      <c r="O45" s="6">
        <v>44</v>
      </c>
      <c r="P45" s="6">
        <v>28</v>
      </c>
      <c r="Q45" s="6">
        <v>19</v>
      </c>
      <c r="R45" s="6">
        <v>32</v>
      </c>
      <c r="S45" s="6">
        <v>11</v>
      </c>
      <c r="T45" s="6">
        <v>0</v>
      </c>
      <c r="U45" s="6"/>
      <c r="V45" s="6"/>
      <c r="W45" s="6"/>
      <c r="X45" s="6"/>
      <c r="Y45" s="6"/>
      <c r="Z45" s="6"/>
      <c r="AA45" s="27"/>
      <c r="AB45" s="55" t="s">
        <v>90</v>
      </c>
      <c r="AC45" s="8" t="s">
        <v>61</v>
      </c>
    </row>
    <row r="46" spans="2:29" ht="80.099999999999994" customHeight="1" x14ac:dyDescent="0.25">
      <c r="B46" s="7"/>
      <c r="C46" s="1" t="s">
        <v>132</v>
      </c>
      <c r="D46" s="1">
        <v>204001</v>
      </c>
      <c r="E46" s="43" t="s">
        <v>20</v>
      </c>
      <c r="F46" s="46">
        <f t="shared" si="2"/>
        <v>187</v>
      </c>
      <c r="G46" s="50">
        <f>VLOOKUP(D46,[1]Hoja1!$A$3:$C$38,3,FALSE)</f>
        <v>34.9</v>
      </c>
      <c r="H46" s="58">
        <f t="shared" si="3"/>
        <v>6526.3</v>
      </c>
      <c r="I46" s="26">
        <v>0</v>
      </c>
      <c r="J46" s="6">
        <v>27</v>
      </c>
      <c r="K46" s="6">
        <v>47</v>
      </c>
      <c r="L46" s="6">
        <v>41</v>
      </c>
      <c r="M46" s="6">
        <v>17</v>
      </c>
      <c r="N46" s="6">
        <v>4</v>
      </c>
      <c r="O46" s="6">
        <v>0</v>
      </c>
      <c r="P46" s="6">
        <v>16</v>
      </c>
      <c r="Q46" s="6">
        <v>22</v>
      </c>
      <c r="R46" s="6">
        <v>12</v>
      </c>
      <c r="S46" s="6">
        <v>1</v>
      </c>
      <c r="T46" s="6">
        <v>0</v>
      </c>
      <c r="U46" s="6"/>
      <c r="V46" s="6"/>
      <c r="W46" s="6"/>
      <c r="X46" s="6"/>
      <c r="Y46" s="6"/>
      <c r="Z46" s="6"/>
      <c r="AA46" s="27"/>
      <c r="AB46" s="55" t="s">
        <v>91</v>
      </c>
      <c r="AC46" s="8" t="s">
        <v>19</v>
      </c>
    </row>
    <row r="47" spans="2:29" ht="80.099999999999994" customHeight="1" x14ac:dyDescent="0.25">
      <c r="B47" s="7"/>
      <c r="C47" s="1" t="s">
        <v>132</v>
      </c>
      <c r="D47" s="1">
        <v>204001</v>
      </c>
      <c r="E47" s="43" t="s">
        <v>22</v>
      </c>
      <c r="F47" s="46">
        <f t="shared" si="2"/>
        <v>93</v>
      </c>
      <c r="G47" s="50">
        <f>VLOOKUP(D47,[1]Hoja1!$A$3:$C$38,3,FALSE)</f>
        <v>34.9</v>
      </c>
      <c r="H47" s="58">
        <f t="shared" si="3"/>
        <v>3245.7</v>
      </c>
      <c r="I47" s="26">
        <v>0</v>
      </c>
      <c r="J47" s="6">
        <v>9</v>
      </c>
      <c r="K47" s="6">
        <v>8</v>
      </c>
      <c r="L47" s="6">
        <v>8</v>
      </c>
      <c r="M47" s="6">
        <v>22</v>
      </c>
      <c r="N47" s="6">
        <v>21</v>
      </c>
      <c r="O47" s="6">
        <v>19</v>
      </c>
      <c r="P47" s="6">
        <v>0</v>
      </c>
      <c r="Q47" s="6">
        <v>6</v>
      </c>
      <c r="R47" s="6">
        <v>0</v>
      </c>
      <c r="S47" s="6">
        <v>0</v>
      </c>
      <c r="T47" s="6">
        <v>0</v>
      </c>
      <c r="U47" s="6"/>
      <c r="V47" s="6"/>
      <c r="W47" s="6"/>
      <c r="X47" s="6"/>
      <c r="Y47" s="6"/>
      <c r="Z47" s="6"/>
      <c r="AA47" s="27"/>
      <c r="AB47" s="55" t="s">
        <v>92</v>
      </c>
      <c r="AC47" s="8" t="s">
        <v>21</v>
      </c>
    </row>
    <row r="48" spans="2:29" ht="80.099999999999994" customHeight="1" x14ac:dyDescent="0.25">
      <c r="B48" s="7"/>
      <c r="C48" s="1" t="s">
        <v>132</v>
      </c>
      <c r="D48" s="1">
        <v>204001</v>
      </c>
      <c r="E48" s="43" t="s">
        <v>24</v>
      </c>
      <c r="F48" s="46">
        <f t="shared" si="2"/>
        <v>78</v>
      </c>
      <c r="G48" s="50">
        <f>VLOOKUP(D48,[1]Hoja1!$A$3:$C$38,3,FALSE)</f>
        <v>34.9</v>
      </c>
      <c r="H48" s="58">
        <f t="shared" si="3"/>
        <v>2722.2</v>
      </c>
      <c r="I48" s="26">
        <v>0</v>
      </c>
      <c r="J48" s="6">
        <v>4</v>
      </c>
      <c r="K48" s="6">
        <v>3</v>
      </c>
      <c r="L48" s="6">
        <v>8</v>
      </c>
      <c r="M48" s="6">
        <v>8</v>
      </c>
      <c r="N48" s="6">
        <v>9</v>
      </c>
      <c r="O48" s="6">
        <v>5</v>
      </c>
      <c r="P48" s="6">
        <v>28</v>
      </c>
      <c r="Q48" s="6">
        <v>7</v>
      </c>
      <c r="R48" s="6">
        <v>3</v>
      </c>
      <c r="S48" s="6">
        <v>3</v>
      </c>
      <c r="T48" s="6">
        <v>0</v>
      </c>
      <c r="U48" s="6"/>
      <c r="V48" s="6"/>
      <c r="W48" s="6"/>
      <c r="X48" s="6"/>
      <c r="Y48" s="6"/>
      <c r="Z48" s="6"/>
      <c r="AA48" s="27"/>
      <c r="AB48" s="55" t="s">
        <v>93</v>
      </c>
      <c r="AC48" s="8" t="s">
        <v>23</v>
      </c>
    </row>
    <row r="49" spans="2:29" ht="80.099999999999994" customHeight="1" x14ac:dyDescent="0.25">
      <c r="B49" s="7"/>
      <c r="C49" s="1" t="s">
        <v>132</v>
      </c>
      <c r="D49" s="1">
        <v>204001</v>
      </c>
      <c r="E49" s="43" t="s">
        <v>26</v>
      </c>
      <c r="F49" s="46">
        <f t="shared" si="2"/>
        <v>109</v>
      </c>
      <c r="G49" s="50">
        <f>VLOOKUP(D49,[1]Hoja1!$A$3:$C$38,3,FALSE)</f>
        <v>34.9</v>
      </c>
      <c r="H49" s="58">
        <f t="shared" si="3"/>
        <v>3804.1</v>
      </c>
      <c r="I49" s="26">
        <v>0</v>
      </c>
      <c r="J49" s="6">
        <v>0</v>
      </c>
      <c r="K49" s="6">
        <v>17</v>
      </c>
      <c r="L49" s="6">
        <v>21</v>
      </c>
      <c r="M49" s="6">
        <v>0</v>
      </c>
      <c r="N49" s="6">
        <v>27</v>
      </c>
      <c r="O49" s="6">
        <v>4</v>
      </c>
      <c r="P49" s="6">
        <v>12</v>
      </c>
      <c r="Q49" s="6">
        <v>13</v>
      </c>
      <c r="R49" s="6">
        <v>15</v>
      </c>
      <c r="S49" s="6">
        <v>0</v>
      </c>
      <c r="T49" s="6">
        <v>0</v>
      </c>
      <c r="U49" s="6"/>
      <c r="V49" s="6"/>
      <c r="W49" s="6"/>
      <c r="X49" s="6"/>
      <c r="Y49" s="6"/>
      <c r="Z49" s="6"/>
      <c r="AA49" s="27"/>
      <c r="AB49" s="55" t="s">
        <v>94</v>
      </c>
      <c r="AC49" s="8" t="s">
        <v>25</v>
      </c>
    </row>
    <row r="50" spans="2:29" ht="80.099999999999994" customHeight="1" x14ac:dyDescent="0.25">
      <c r="B50" s="7"/>
      <c r="C50" s="1" t="s">
        <v>132</v>
      </c>
      <c r="D50" s="1">
        <v>204001</v>
      </c>
      <c r="E50" s="43" t="s">
        <v>28</v>
      </c>
      <c r="F50" s="46">
        <f t="shared" si="2"/>
        <v>45</v>
      </c>
      <c r="G50" s="50">
        <f>VLOOKUP(D50,[1]Hoja1!$A$3:$C$38,3,FALSE)</f>
        <v>34.9</v>
      </c>
      <c r="H50" s="58">
        <f t="shared" si="3"/>
        <v>1570.5</v>
      </c>
      <c r="I50" s="26">
        <v>0</v>
      </c>
      <c r="J50" s="6">
        <v>8</v>
      </c>
      <c r="K50" s="6">
        <v>9</v>
      </c>
      <c r="L50" s="6">
        <v>8</v>
      </c>
      <c r="M50" s="6">
        <v>2</v>
      </c>
      <c r="N50" s="6">
        <v>3</v>
      </c>
      <c r="O50" s="6">
        <v>1</v>
      </c>
      <c r="P50" s="6">
        <v>1</v>
      </c>
      <c r="Q50" s="6">
        <v>6</v>
      </c>
      <c r="R50" s="6">
        <v>7</v>
      </c>
      <c r="S50" s="6">
        <v>0</v>
      </c>
      <c r="T50" s="6">
        <v>0</v>
      </c>
      <c r="U50" s="6"/>
      <c r="V50" s="6"/>
      <c r="W50" s="6"/>
      <c r="X50" s="6"/>
      <c r="Y50" s="6"/>
      <c r="Z50" s="6"/>
      <c r="AA50" s="27"/>
      <c r="AB50" s="55" t="s">
        <v>95</v>
      </c>
      <c r="AC50" s="8" t="s">
        <v>27</v>
      </c>
    </row>
    <row r="51" spans="2:29" ht="80.099999999999994" customHeight="1" x14ac:dyDescent="0.25">
      <c r="B51" s="7"/>
      <c r="C51" s="1" t="s">
        <v>132</v>
      </c>
      <c r="D51" s="1">
        <v>204001</v>
      </c>
      <c r="E51" s="43" t="s">
        <v>30</v>
      </c>
      <c r="F51" s="46">
        <f t="shared" si="2"/>
        <v>66</v>
      </c>
      <c r="G51" s="50">
        <f>VLOOKUP(D51,[1]Hoja1!$A$3:$C$38,3,FALSE)</f>
        <v>34.9</v>
      </c>
      <c r="H51" s="58">
        <f t="shared" si="3"/>
        <v>2303.4</v>
      </c>
      <c r="I51" s="26">
        <v>0</v>
      </c>
      <c r="J51" s="6">
        <v>4</v>
      </c>
      <c r="K51" s="6">
        <v>10</v>
      </c>
      <c r="L51" s="6">
        <v>17</v>
      </c>
      <c r="M51" s="6">
        <v>0</v>
      </c>
      <c r="N51" s="6">
        <v>1</v>
      </c>
      <c r="O51" s="6">
        <v>0</v>
      </c>
      <c r="P51" s="6">
        <v>24</v>
      </c>
      <c r="Q51" s="6">
        <v>6</v>
      </c>
      <c r="R51" s="6">
        <v>4</v>
      </c>
      <c r="S51" s="6">
        <v>0</v>
      </c>
      <c r="T51" s="6">
        <v>0</v>
      </c>
      <c r="U51" s="6"/>
      <c r="V51" s="6"/>
      <c r="W51" s="6"/>
      <c r="X51" s="6"/>
      <c r="Y51" s="6"/>
      <c r="Z51" s="6"/>
      <c r="AA51" s="27"/>
      <c r="AB51" s="55" t="s">
        <v>96</v>
      </c>
      <c r="AC51" s="8" t="s">
        <v>29</v>
      </c>
    </row>
    <row r="52" spans="2:29" ht="80.099999999999994" customHeight="1" x14ac:dyDescent="0.25">
      <c r="B52" s="7"/>
      <c r="C52" s="1" t="s">
        <v>132</v>
      </c>
      <c r="D52" s="1">
        <v>204001</v>
      </c>
      <c r="E52" s="43" t="s">
        <v>32</v>
      </c>
      <c r="F52" s="46">
        <f t="shared" si="2"/>
        <v>151</v>
      </c>
      <c r="G52" s="50">
        <f>VLOOKUP(D52,[1]Hoja1!$A$3:$C$38,3,FALSE)</f>
        <v>34.9</v>
      </c>
      <c r="H52" s="58">
        <f t="shared" si="3"/>
        <v>5269.9</v>
      </c>
      <c r="I52" s="26">
        <v>0</v>
      </c>
      <c r="J52" s="6">
        <v>8</v>
      </c>
      <c r="K52" s="6">
        <v>8</v>
      </c>
      <c r="L52" s="6">
        <v>8</v>
      </c>
      <c r="M52" s="6">
        <v>8</v>
      </c>
      <c r="N52" s="6">
        <v>27</v>
      </c>
      <c r="O52" s="6">
        <v>22</v>
      </c>
      <c r="P52" s="6">
        <v>33</v>
      </c>
      <c r="Q52" s="6">
        <v>27</v>
      </c>
      <c r="R52" s="6">
        <v>4</v>
      </c>
      <c r="S52" s="6">
        <v>6</v>
      </c>
      <c r="T52" s="6">
        <v>0</v>
      </c>
      <c r="U52" s="6"/>
      <c r="V52" s="6"/>
      <c r="W52" s="6"/>
      <c r="X52" s="6"/>
      <c r="Y52" s="6"/>
      <c r="Z52" s="6"/>
      <c r="AA52" s="27"/>
      <c r="AB52" s="55" t="s">
        <v>97</v>
      </c>
      <c r="AC52" s="8" t="s">
        <v>31</v>
      </c>
    </row>
    <row r="53" spans="2:29" ht="80.099999999999994" customHeight="1" x14ac:dyDescent="0.25">
      <c r="B53" s="7"/>
      <c r="C53" s="1" t="s">
        <v>132</v>
      </c>
      <c r="D53" s="1">
        <v>204001</v>
      </c>
      <c r="E53" s="43" t="s">
        <v>34</v>
      </c>
      <c r="F53" s="46">
        <f t="shared" si="2"/>
        <v>294</v>
      </c>
      <c r="G53" s="50">
        <f>VLOOKUP(D53,[1]Hoja1!$A$3:$C$38,3,FALSE)</f>
        <v>34.9</v>
      </c>
      <c r="H53" s="58">
        <f t="shared" si="3"/>
        <v>10260.6</v>
      </c>
      <c r="I53" s="26">
        <v>0</v>
      </c>
      <c r="J53" s="6">
        <v>17</v>
      </c>
      <c r="K53" s="6">
        <v>14</v>
      </c>
      <c r="L53" s="6">
        <v>29</v>
      </c>
      <c r="M53" s="6">
        <v>31</v>
      </c>
      <c r="N53" s="6">
        <v>50</v>
      </c>
      <c r="O53" s="6">
        <v>48</v>
      </c>
      <c r="P53" s="6">
        <v>35</v>
      </c>
      <c r="Q53" s="6">
        <v>56</v>
      </c>
      <c r="R53" s="6">
        <v>12</v>
      </c>
      <c r="S53" s="6">
        <v>2</v>
      </c>
      <c r="T53" s="6">
        <v>0</v>
      </c>
      <c r="U53" s="6"/>
      <c r="V53" s="6"/>
      <c r="W53" s="6"/>
      <c r="X53" s="6"/>
      <c r="Y53" s="6"/>
      <c r="Z53" s="6"/>
      <c r="AA53" s="27"/>
      <c r="AB53" s="55" t="s">
        <v>98</v>
      </c>
      <c r="AC53" s="8" t="s">
        <v>33</v>
      </c>
    </row>
    <row r="54" spans="2:29" ht="80.099999999999994" customHeight="1" x14ac:dyDescent="0.25">
      <c r="B54" s="7"/>
      <c r="C54" s="1" t="s">
        <v>132</v>
      </c>
      <c r="D54" s="1">
        <v>204001</v>
      </c>
      <c r="E54" s="43" t="s">
        <v>58</v>
      </c>
      <c r="F54" s="46">
        <f t="shared" si="2"/>
        <v>338</v>
      </c>
      <c r="G54" s="50">
        <f>VLOOKUP(D54,[1]Hoja1!$A$3:$C$38,3,FALSE)</f>
        <v>34.9</v>
      </c>
      <c r="H54" s="58">
        <f t="shared" si="3"/>
        <v>11796.199999999999</v>
      </c>
      <c r="I54" s="26">
        <v>0</v>
      </c>
      <c r="J54" s="6">
        <v>12</v>
      </c>
      <c r="K54" s="6">
        <v>64</v>
      </c>
      <c r="L54" s="6">
        <v>83</v>
      </c>
      <c r="M54" s="6">
        <v>32</v>
      </c>
      <c r="N54" s="6">
        <v>57</v>
      </c>
      <c r="O54" s="6">
        <v>41</v>
      </c>
      <c r="P54" s="6">
        <v>35</v>
      </c>
      <c r="Q54" s="6">
        <v>11</v>
      </c>
      <c r="R54" s="6">
        <v>3</v>
      </c>
      <c r="S54" s="6">
        <v>0</v>
      </c>
      <c r="T54" s="6">
        <v>0</v>
      </c>
      <c r="U54" s="6"/>
      <c r="V54" s="6"/>
      <c r="W54" s="6"/>
      <c r="X54" s="6"/>
      <c r="Y54" s="6"/>
      <c r="Z54" s="6"/>
      <c r="AA54" s="27"/>
      <c r="AB54" s="55" t="s">
        <v>99</v>
      </c>
      <c r="AC54" s="8" t="s">
        <v>57</v>
      </c>
    </row>
    <row r="55" spans="2:29" ht="80.099999999999994" customHeight="1" x14ac:dyDescent="0.25">
      <c r="B55" s="7"/>
      <c r="C55" s="1" t="s">
        <v>133</v>
      </c>
      <c r="D55" s="1">
        <v>204002</v>
      </c>
      <c r="E55" s="43" t="s">
        <v>20</v>
      </c>
      <c r="F55" s="46">
        <f t="shared" si="2"/>
        <v>383</v>
      </c>
      <c r="G55" s="50">
        <f>VLOOKUP(D55,[1]Hoja1!$A$3:$C$38,3,FALSE)</f>
        <v>39.9</v>
      </c>
      <c r="H55" s="58">
        <f t="shared" si="3"/>
        <v>15281.699999999999</v>
      </c>
      <c r="I55" s="26">
        <v>20</v>
      </c>
      <c r="J55" s="6">
        <v>19</v>
      </c>
      <c r="K55" s="6">
        <v>19</v>
      </c>
      <c r="L55" s="6">
        <v>8</v>
      </c>
      <c r="M55" s="6">
        <v>10</v>
      </c>
      <c r="N55" s="6">
        <v>33</v>
      </c>
      <c r="O55" s="6">
        <v>70</v>
      </c>
      <c r="P55" s="6">
        <v>78</v>
      </c>
      <c r="Q55" s="6">
        <v>78</v>
      </c>
      <c r="R55" s="6">
        <v>31</v>
      </c>
      <c r="S55" s="6">
        <v>17</v>
      </c>
      <c r="T55" s="6">
        <v>0</v>
      </c>
      <c r="U55" s="6"/>
      <c r="V55" s="6"/>
      <c r="W55" s="6"/>
      <c r="X55" s="6"/>
      <c r="Y55" s="6"/>
      <c r="Z55" s="6"/>
      <c r="AA55" s="27"/>
      <c r="AB55" s="55" t="s">
        <v>100</v>
      </c>
      <c r="AC55" s="8" t="s">
        <v>19</v>
      </c>
    </row>
    <row r="56" spans="2:29" ht="80.099999999999994" customHeight="1" x14ac:dyDescent="0.25">
      <c r="B56" s="7"/>
      <c r="C56" s="1" t="s">
        <v>133</v>
      </c>
      <c r="D56" s="1">
        <v>204002</v>
      </c>
      <c r="E56" s="43" t="s">
        <v>22</v>
      </c>
      <c r="F56" s="46">
        <f t="shared" si="2"/>
        <v>108</v>
      </c>
      <c r="G56" s="50">
        <f>VLOOKUP(D56,[1]Hoja1!$A$3:$C$38,3,FALSE)</f>
        <v>39.9</v>
      </c>
      <c r="H56" s="58">
        <f t="shared" si="3"/>
        <v>4309.2</v>
      </c>
      <c r="I56" s="26">
        <v>20</v>
      </c>
      <c r="J56" s="6">
        <v>20</v>
      </c>
      <c r="K56" s="6">
        <v>20</v>
      </c>
      <c r="L56" s="6">
        <v>20</v>
      </c>
      <c r="M56" s="6">
        <v>19</v>
      </c>
      <c r="N56" s="6">
        <v>8</v>
      </c>
      <c r="O56" s="6">
        <v>0</v>
      </c>
      <c r="P56" s="6">
        <v>0</v>
      </c>
      <c r="Q56" s="6">
        <v>1</v>
      </c>
      <c r="R56" s="6">
        <v>0</v>
      </c>
      <c r="S56" s="6">
        <v>0</v>
      </c>
      <c r="T56" s="6">
        <v>0</v>
      </c>
      <c r="U56" s="6"/>
      <c r="V56" s="6"/>
      <c r="W56" s="6"/>
      <c r="X56" s="6"/>
      <c r="Y56" s="6"/>
      <c r="Z56" s="6"/>
      <c r="AA56" s="27"/>
      <c r="AB56" s="55" t="s">
        <v>142</v>
      </c>
      <c r="AC56" s="8" t="s">
        <v>21</v>
      </c>
    </row>
    <row r="57" spans="2:29" ht="80.099999999999994" customHeight="1" x14ac:dyDescent="0.25">
      <c r="B57" s="7"/>
      <c r="C57" s="1" t="s">
        <v>133</v>
      </c>
      <c r="D57" s="1">
        <v>204002</v>
      </c>
      <c r="E57" s="43" t="s">
        <v>24</v>
      </c>
      <c r="F57" s="46">
        <f t="shared" si="2"/>
        <v>255</v>
      </c>
      <c r="G57" s="50">
        <f>VLOOKUP(D57,[1]Hoja1!$A$3:$C$38,3,FALSE)</f>
        <v>39.9</v>
      </c>
      <c r="H57" s="58">
        <f t="shared" si="3"/>
        <v>10174.5</v>
      </c>
      <c r="I57" s="26">
        <v>15</v>
      </c>
      <c r="J57" s="6">
        <v>23</v>
      </c>
      <c r="K57" s="6">
        <v>7</v>
      </c>
      <c r="L57" s="6">
        <v>16</v>
      </c>
      <c r="M57" s="6">
        <v>46</v>
      </c>
      <c r="N57" s="6">
        <v>60</v>
      </c>
      <c r="O57" s="6">
        <v>41</v>
      </c>
      <c r="P57" s="6">
        <v>10</v>
      </c>
      <c r="Q57" s="6">
        <v>16</v>
      </c>
      <c r="R57" s="6">
        <v>15</v>
      </c>
      <c r="S57" s="6">
        <v>6</v>
      </c>
      <c r="T57" s="6">
        <v>0</v>
      </c>
      <c r="U57" s="6"/>
      <c r="V57" s="6"/>
      <c r="W57" s="6"/>
      <c r="X57" s="6"/>
      <c r="Y57" s="6"/>
      <c r="Z57" s="6"/>
      <c r="AA57" s="27"/>
      <c r="AB57" s="55" t="s">
        <v>143</v>
      </c>
      <c r="AC57" s="8" t="s">
        <v>23</v>
      </c>
    </row>
    <row r="58" spans="2:29" ht="80.099999999999994" customHeight="1" x14ac:dyDescent="0.25">
      <c r="B58" s="7"/>
      <c r="C58" s="1" t="s">
        <v>133</v>
      </c>
      <c r="D58" s="1">
        <v>204002</v>
      </c>
      <c r="E58" s="43" t="s">
        <v>26</v>
      </c>
      <c r="F58" s="46">
        <f t="shared" si="2"/>
        <v>360</v>
      </c>
      <c r="G58" s="50">
        <f>VLOOKUP(D58,[1]Hoja1!$A$3:$C$38,3,FALSE)</f>
        <v>39.9</v>
      </c>
      <c r="H58" s="58">
        <f t="shared" si="3"/>
        <v>14364</v>
      </c>
      <c r="I58" s="26">
        <v>17</v>
      </c>
      <c r="J58" s="6">
        <v>34</v>
      </c>
      <c r="K58" s="6">
        <v>107</v>
      </c>
      <c r="L58" s="6">
        <v>22</v>
      </c>
      <c r="M58" s="6">
        <v>24</v>
      </c>
      <c r="N58" s="6">
        <v>56</v>
      </c>
      <c r="O58" s="6">
        <v>22</v>
      </c>
      <c r="P58" s="6">
        <v>28</v>
      </c>
      <c r="Q58" s="6">
        <v>14</v>
      </c>
      <c r="R58" s="6">
        <v>28</v>
      </c>
      <c r="S58" s="6">
        <v>8</v>
      </c>
      <c r="T58" s="6">
        <v>0</v>
      </c>
      <c r="U58" s="6"/>
      <c r="V58" s="6"/>
      <c r="W58" s="6"/>
      <c r="X58" s="6"/>
      <c r="Y58" s="6"/>
      <c r="Z58" s="6"/>
      <c r="AA58" s="27"/>
      <c r="AB58" s="55" t="s">
        <v>144</v>
      </c>
      <c r="AC58" s="8" t="s">
        <v>25</v>
      </c>
    </row>
    <row r="59" spans="2:29" ht="80.099999999999994" customHeight="1" x14ac:dyDescent="0.25">
      <c r="B59" s="7"/>
      <c r="C59" s="1" t="s">
        <v>133</v>
      </c>
      <c r="D59" s="1">
        <v>204002</v>
      </c>
      <c r="E59" s="43" t="s">
        <v>32</v>
      </c>
      <c r="F59" s="46">
        <f t="shared" si="2"/>
        <v>318</v>
      </c>
      <c r="G59" s="50">
        <f>VLOOKUP(D59,[1]Hoja1!$A$3:$C$38,3,FALSE)</f>
        <v>39.9</v>
      </c>
      <c r="H59" s="58">
        <f t="shared" si="3"/>
        <v>12688.199999999999</v>
      </c>
      <c r="I59" s="26">
        <v>42</v>
      </c>
      <c r="J59" s="6">
        <v>30</v>
      </c>
      <c r="K59" s="6">
        <v>23</v>
      </c>
      <c r="L59" s="6">
        <v>43</v>
      </c>
      <c r="M59" s="6">
        <v>42</v>
      </c>
      <c r="N59" s="6">
        <v>39</v>
      </c>
      <c r="O59" s="6">
        <v>53</v>
      </c>
      <c r="P59" s="6">
        <v>16</v>
      </c>
      <c r="Q59" s="6">
        <v>4</v>
      </c>
      <c r="R59" s="6">
        <v>20</v>
      </c>
      <c r="S59" s="6">
        <v>6</v>
      </c>
      <c r="T59" s="6">
        <v>0</v>
      </c>
      <c r="U59" s="6"/>
      <c r="V59" s="6"/>
      <c r="W59" s="6"/>
      <c r="X59" s="6"/>
      <c r="Y59" s="6"/>
      <c r="Z59" s="6"/>
      <c r="AA59" s="27"/>
      <c r="AB59" s="55" t="s">
        <v>145</v>
      </c>
      <c r="AC59" s="41" t="s">
        <v>31</v>
      </c>
    </row>
    <row r="60" spans="2:29" ht="80.099999999999994" customHeight="1" x14ac:dyDescent="0.25">
      <c r="B60" s="7"/>
      <c r="C60" s="1" t="s">
        <v>133</v>
      </c>
      <c r="D60" s="1">
        <v>204002</v>
      </c>
      <c r="E60" s="43" t="s">
        <v>147</v>
      </c>
      <c r="F60" s="46">
        <f t="shared" si="2"/>
        <v>175</v>
      </c>
      <c r="G60" s="50">
        <f>VLOOKUP(D60,[1]Hoja1!$A$3:$C$38,3,FALSE)</f>
        <v>39.9</v>
      </c>
      <c r="H60" s="58">
        <f t="shared" si="3"/>
        <v>6982.5</v>
      </c>
      <c r="I60" s="26">
        <v>18</v>
      </c>
      <c r="J60" s="6">
        <v>20</v>
      </c>
      <c r="K60" s="6">
        <v>20</v>
      </c>
      <c r="L60" s="6">
        <v>19</v>
      </c>
      <c r="M60" s="6">
        <v>19</v>
      </c>
      <c r="N60" s="6">
        <v>14</v>
      </c>
      <c r="O60" s="6">
        <v>16</v>
      </c>
      <c r="P60" s="6">
        <v>6</v>
      </c>
      <c r="Q60" s="6">
        <v>15</v>
      </c>
      <c r="R60" s="6">
        <v>18</v>
      </c>
      <c r="S60" s="6">
        <v>10</v>
      </c>
      <c r="T60" s="6">
        <v>0</v>
      </c>
      <c r="U60" s="6"/>
      <c r="V60" s="6"/>
      <c r="W60" s="6"/>
      <c r="X60" s="6"/>
      <c r="Y60" s="6"/>
      <c r="Z60" s="6"/>
      <c r="AA60" s="27"/>
      <c r="AB60" s="55" t="s">
        <v>146</v>
      </c>
      <c r="AC60" s="41" t="s">
        <v>33</v>
      </c>
    </row>
    <row r="61" spans="2:29" ht="80.099999999999994" customHeight="1" x14ac:dyDescent="0.25">
      <c r="B61" s="7"/>
      <c r="C61" s="1" t="s">
        <v>133</v>
      </c>
      <c r="D61" s="1">
        <v>204002</v>
      </c>
      <c r="E61" s="43" t="s">
        <v>36</v>
      </c>
      <c r="F61" s="46">
        <f t="shared" si="2"/>
        <v>170</v>
      </c>
      <c r="G61" s="50">
        <f>VLOOKUP(D61,[1]Hoja1!$A$3:$C$38,3,FALSE)</f>
        <v>39.9</v>
      </c>
      <c r="H61" s="58">
        <f t="shared" si="3"/>
        <v>6783</v>
      </c>
      <c r="I61" s="26">
        <v>22</v>
      </c>
      <c r="J61" s="6">
        <v>17</v>
      </c>
      <c r="K61" s="6">
        <v>17</v>
      </c>
      <c r="L61" s="6">
        <v>16</v>
      </c>
      <c r="M61" s="6">
        <v>11</v>
      </c>
      <c r="N61" s="6">
        <v>4</v>
      </c>
      <c r="O61" s="6">
        <v>27</v>
      </c>
      <c r="P61" s="6">
        <v>5</v>
      </c>
      <c r="Q61" s="6">
        <v>21</v>
      </c>
      <c r="R61" s="6">
        <v>18</v>
      </c>
      <c r="S61" s="6">
        <v>12</v>
      </c>
      <c r="T61" s="6">
        <v>0</v>
      </c>
      <c r="U61" s="6"/>
      <c r="V61" s="6"/>
      <c r="W61" s="6"/>
      <c r="X61" s="6"/>
      <c r="Y61" s="6"/>
      <c r="Z61" s="6"/>
      <c r="AA61" s="27"/>
      <c r="AB61" s="55" t="s">
        <v>141</v>
      </c>
      <c r="AC61" s="41" t="s">
        <v>35</v>
      </c>
    </row>
    <row r="62" spans="2:29" ht="80.099999999999994" customHeight="1" x14ac:dyDescent="0.25">
      <c r="B62" s="7"/>
      <c r="C62" s="1" t="s">
        <v>149</v>
      </c>
      <c r="D62" s="1">
        <v>205002</v>
      </c>
      <c r="E62" s="43" t="s">
        <v>22</v>
      </c>
      <c r="F62" s="46">
        <f t="shared" si="2"/>
        <v>261</v>
      </c>
      <c r="G62" s="50">
        <f>VLOOKUP(D62,[1]Hoja1!$A$3:$C$38,3,FALSE)</f>
        <v>35.9</v>
      </c>
      <c r="H62" s="58">
        <f t="shared" si="3"/>
        <v>9369.9</v>
      </c>
      <c r="I62" s="26"/>
      <c r="J62" s="6">
        <v>18</v>
      </c>
      <c r="K62" s="6">
        <v>41</v>
      </c>
      <c r="L62" s="6">
        <v>28</v>
      </c>
      <c r="M62" s="6">
        <v>34</v>
      </c>
      <c r="N62" s="6">
        <v>26</v>
      </c>
      <c r="O62" s="6">
        <v>34</v>
      </c>
      <c r="P62" s="6">
        <v>20</v>
      </c>
      <c r="Q62" s="6">
        <v>28</v>
      </c>
      <c r="R62" s="6">
        <v>15</v>
      </c>
      <c r="S62" s="6">
        <v>17</v>
      </c>
      <c r="T62" s="6">
        <v>0</v>
      </c>
      <c r="U62" s="6"/>
      <c r="V62" s="6"/>
      <c r="W62" s="6"/>
      <c r="X62" s="6"/>
      <c r="Y62" s="6"/>
      <c r="Z62" s="6"/>
      <c r="AA62" s="27"/>
      <c r="AB62" s="55" t="s">
        <v>148</v>
      </c>
      <c r="AC62" s="41" t="s">
        <v>21</v>
      </c>
    </row>
    <row r="63" spans="2:29" ht="80.099999999999994" customHeight="1" x14ac:dyDescent="0.25">
      <c r="B63" s="7"/>
      <c r="C63" s="1" t="s">
        <v>149</v>
      </c>
      <c r="D63" s="1">
        <v>205002</v>
      </c>
      <c r="E63" s="43" t="s">
        <v>58</v>
      </c>
      <c r="F63" s="46">
        <f t="shared" si="2"/>
        <v>197</v>
      </c>
      <c r="G63" s="50">
        <f>VLOOKUP(D63,[1]Hoja1!$A$3:$C$38,3,FALSE)</f>
        <v>35.9</v>
      </c>
      <c r="H63" s="58">
        <f t="shared" si="3"/>
        <v>7072.2999999999993</v>
      </c>
      <c r="I63" s="26"/>
      <c r="J63" s="6">
        <v>18</v>
      </c>
      <c r="K63" s="6">
        <v>19</v>
      </c>
      <c r="L63" s="6">
        <v>17</v>
      </c>
      <c r="M63" s="6">
        <v>24</v>
      </c>
      <c r="N63" s="6">
        <v>18</v>
      </c>
      <c r="O63" s="6">
        <v>12</v>
      </c>
      <c r="P63" s="6">
        <v>14</v>
      </c>
      <c r="Q63" s="6">
        <v>38</v>
      </c>
      <c r="R63" s="6">
        <v>26</v>
      </c>
      <c r="S63" s="6">
        <v>11</v>
      </c>
      <c r="T63" s="6">
        <v>0</v>
      </c>
      <c r="U63" s="6"/>
      <c r="V63" s="6"/>
      <c r="W63" s="6"/>
      <c r="X63" s="6"/>
      <c r="Y63" s="6"/>
      <c r="Z63" s="6"/>
      <c r="AA63" s="27"/>
      <c r="AB63" s="55" t="s">
        <v>150</v>
      </c>
      <c r="AC63" s="41" t="s">
        <v>57</v>
      </c>
    </row>
    <row r="64" spans="2:29" ht="80.099999999999994" customHeight="1" x14ac:dyDescent="0.25">
      <c r="B64" s="7"/>
      <c r="C64" s="1" t="s">
        <v>134</v>
      </c>
      <c r="D64" s="1">
        <v>206002</v>
      </c>
      <c r="E64" s="43" t="s">
        <v>38</v>
      </c>
      <c r="F64" s="46">
        <f t="shared" si="2"/>
        <v>369</v>
      </c>
      <c r="G64" s="50">
        <f>VLOOKUP(D64,[1]Hoja1!$A$3:$C$38,3,FALSE)</f>
        <v>54.9</v>
      </c>
      <c r="H64" s="58">
        <f t="shared" si="3"/>
        <v>20258.099999999999</v>
      </c>
      <c r="I64" s="26">
        <v>3</v>
      </c>
      <c r="J64" s="6">
        <v>7</v>
      </c>
      <c r="K64" s="6">
        <v>8</v>
      </c>
      <c r="L64" s="6">
        <v>3</v>
      </c>
      <c r="M64" s="6">
        <v>34</v>
      </c>
      <c r="N64" s="6">
        <v>71</v>
      </c>
      <c r="O64" s="6">
        <v>91</v>
      </c>
      <c r="P64" s="6">
        <v>83</v>
      </c>
      <c r="Q64" s="6">
        <v>58</v>
      </c>
      <c r="R64" s="6">
        <v>10</v>
      </c>
      <c r="S64" s="6">
        <v>1</v>
      </c>
      <c r="T64" s="6">
        <v>0</v>
      </c>
      <c r="U64" s="6"/>
      <c r="V64" s="6"/>
      <c r="W64" s="6"/>
      <c r="X64" s="6"/>
      <c r="Y64" s="6"/>
      <c r="Z64" s="6"/>
      <c r="AA64" s="27"/>
      <c r="AB64" s="55" t="s">
        <v>101</v>
      </c>
      <c r="AC64" s="8" t="s">
        <v>37</v>
      </c>
    </row>
    <row r="65" spans="2:29" ht="80.099999999999994" customHeight="1" x14ac:dyDescent="0.25">
      <c r="B65" s="7"/>
      <c r="C65" s="1" t="s">
        <v>134</v>
      </c>
      <c r="D65" s="1">
        <v>206002</v>
      </c>
      <c r="E65" s="43" t="s">
        <v>54</v>
      </c>
      <c r="F65" s="46">
        <f t="shared" si="2"/>
        <v>157</v>
      </c>
      <c r="G65" s="50">
        <f>VLOOKUP(D65,[1]Hoja1!$A$3:$C$38,3,FALSE)</f>
        <v>54.9</v>
      </c>
      <c r="H65" s="58">
        <f t="shared" si="3"/>
        <v>8619.2999999999993</v>
      </c>
      <c r="I65" s="26">
        <v>14</v>
      </c>
      <c r="J65" s="6">
        <v>8</v>
      </c>
      <c r="K65" s="6">
        <v>14</v>
      </c>
      <c r="L65" s="6">
        <v>13</v>
      </c>
      <c r="M65" s="6">
        <v>24</v>
      </c>
      <c r="N65" s="6">
        <v>28</v>
      </c>
      <c r="O65" s="6">
        <v>20</v>
      </c>
      <c r="P65" s="6">
        <v>13</v>
      </c>
      <c r="Q65" s="6">
        <v>14</v>
      </c>
      <c r="R65" s="6">
        <v>8</v>
      </c>
      <c r="S65" s="6">
        <v>1</v>
      </c>
      <c r="T65" s="6">
        <v>0</v>
      </c>
      <c r="U65" s="6"/>
      <c r="V65" s="6"/>
      <c r="W65" s="6"/>
      <c r="X65" s="6"/>
      <c r="Y65" s="6"/>
      <c r="Z65" s="6"/>
      <c r="AA65" s="27"/>
      <c r="AB65" s="55" t="s">
        <v>102</v>
      </c>
      <c r="AC65" s="8" t="s">
        <v>53</v>
      </c>
    </row>
    <row r="66" spans="2:29" ht="80.099999999999994" customHeight="1" x14ac:dyDescent="0.25">
      <c r="B66" s="7"/>
      <c r="C66" s="1" t="s">
        <v>134</v>
      </c>
      <c r="D66" s="1">
        <v>206002</v>
      </c>
      <c r="E66" s="43" t="s">
        <v>60</v>
      </c>
      <c r="F66" s="46">
        <f t="shared" si="2"/>
        <v>257</v>
      </c>
      <c r="G66" s="50">
        <f>VLOOKUP(D66,[1]Hoja1!$A$3:$C$38,3,FALSE)</f>
        <v>54.9</v>
      </c>
      <c r="H66" s="58">
        <f t="shared" si="3"/>
        <v>14109.3</v>
      </c>
      <c r="I66" s="26">
        <v>0</v>
      </c>
      <c r="J66" s="6">
        <v>44</v>
      </c>
      <c r="K66" s="6">
        <v>37</v>
      </c>
      <c r="L66" s="6">
        <v>42</v>
      </c>
      <c r="M66" s="6">
        <v>7</v>
      </c>
      <c r="N66" s="6">
        <v>25</v>
      </c>
      <c r="O66" s="6">
        <v>27</v>
      </c>
      <c r="P66" s="6">
        <v>23</v>
      </c>
      <c r="Q66" s="6">
        <v>15</v>
      </c>
      <c r="R66" s="6">
        <v>21</v>
      </c>
      <c r="S66" s="6">
        <v>16</v>
      </c>
      <c r="T66" s="6"/>
      <c r="U66" s="6"/>
      <c r="V66" s="6"/>
      <c r="W66" s="6"/>
      <c r="X66" s="6"/>
      <c r="Y66" s="6"/>
      <c r="Z66" s="6"/>
      <c r="AA66" s="27"/>
      <c r="AB66" s="55" t="s">
        <v>103</v>
      </c>
      <c r="AC66" s="8" t="s">
        <v>59</v>
      </c>
    </row>
    <row r="67" spans="2:29" ht="80.099999999999994" customHeight="1" x14ac:dyDescent="0.25">
      <c r="B67" s="7"/>
      <c r="C67" s="1" t="s">
        <v>134</v>
      </c>
      <c r="D67" s="1">
        <v>206002</v>
      </c>
      <c r="E67" s="43" t="s">
        <v>62</v>
      </c>
      <c r="F67" s="46">
        <f t="shared" si="2"/>
        <v>280</v>
      </c>
      <c r="G67" s="50">
        <f>VLOOKUP(D67,[1]Hoja1!$A$3:$C$38,3,FALSE)</f>
        <v>54.9</v>
      </c>
      <c r="H67" s="58">
        <f t="shared" si="3"/>
        <v>15372</v>
      </c>
      <c r="I67" s="26">
        <v>7</v>
      </c>
      <c r="J67" s="6">
        <v>16</v>
      </c>
      <c r="K67" s="6">
        <v>36</v>
      </c>
      <c r="L67" s="6">
        <v>50</v>
      </c>
      <c r="M67" s="6">
        <v>47</v>
      </c>
      <c r="N67" s="6">
        <v>19</v>
      </c>
      <c r="O67" s="6">
        <v>70</v>
      </c>
      <c r="P67" s="6">
        <v>23</v>
      </c>
      <c r="Q67" s="6">
        <v>0</v>
      </c>
      <c r="R67" s="6">
        <v>4</v>
      </c>
      <c r="S67" s="6">
        <v>8</v>
      </c>
      <c r="T67" s="6">
        <v>0</v>
      </c>
      <c r="U67" s="6"/>
      <c r="V67" s="6"/>
      <c r="W67" s="6"/>
      <c r="X67" s="6"/>
      <c r="Y67" s="6"/>
      <c r="Z67" s="6"/>
      <c r="AA67" s="27"/>
      <c r="AB67" s="55" t="s">
        <v>104</v>
      </c>
      <c r="AC67" s="8" t="s">
        <v>61</v>
      </c>
    </row>
    <row r="68" spans="2:29" ht="80.099999999999994" customHeight="1" x14ac:dyDescent="0.25">
      <c r="B68" s="7"/>
      <c r="C68" s="1" t="s">
        <v>134</v>
      </c>
      <c r="D68" s="1">
        <v>206002</v>
      </c>
      <c r="E68" s="43" t="s">
        <v>64</v>
      </c>
      <c r="F68" s="46">
        <f t="shared" si="2"/>
        <v>183</v>
      </c>
      <c r="G68" s="50">
        <f>VLOOKUP(D68,[1]Hoja1!$A$3:$C$38,3,FALSE)</f>
        <v>54.9</v>
      </c>
      <c r="H68" s="58">
        <f t="shared" si="3"/>
        <v>10046.699999999999</v>
      </c>
      <c r="I68" s="26">
        <v>29</v>
      </c>
      <c r="J68" s="6">
        <v>3</v>
      </c>
      <c r="K68" s="6">
        <v>2</v>
      </c>
      <c r="L68" s="6">
        <v>47</v>
      </c>
      <c r="M68" s="6">
        <v>1</v>
      </c>
      <c r="N68" s="6">
        <v>27</v>
      </c>
      <c r="O68" s="6">
        <v>22</v>
      </c>
      <c r="P68" s="6">
        <v>24</v>
      </c>
      <c r="Q68" s="6">
        <v>2</v>
      </c>
      <c r="R68" s="6">
        <v>7</v>
      </c>
      <c r="S68" s="6">
        <v>19</v>
      </c>
      <c r="T68" s="6">
        <v>0</v>
      </c>
      <c r="U68" s="6"/>
      <c r="V68" s="6"/>
      <c r="W68" s="6"/>
      <c r="X68" s="6"/>
      <c r="Y68" s="6"/>
      <c r="Z68" s="6"/>
      <c r="AA68" s="27"/>
      <c r="AB68" s="55" t="s">
        <v>105</v>
      </c>
      <c r="AC68" s="8" t="s">
        <v>63</v>
      </c>
    </row>
    <row r="69" spans="2:29" ht="80.099999999999994" customHeight="1" x14ac:dyDescent="0.25">
      <c r="B69" s="7"/>
      <c r="C69" s="1" t="s">
        <v>134</v>
      </c>
      <c r="D69" s="1">
        <v>206002</v>
      </c>
      <c r="E69" s="43" t="s">
        <v>66</v>
      </c>
      <c r="F69" s="46">
        <f t="shared" si="2"/>
        <v>166</v>
      </c>
      <c r="G69" s="50">
        <f>VLOOKUP(D69,[1]Hoja1!$A$3:$C$38,3,FALSE)</f>
        <v>54.9</v>
      </c>
      <c r="H69" s="58">
        <f t="shared" si="3"/>
        <v>9113.4</v>
      </c>
      <c r="I69" s="26">
        <v>13</v>
      </c>
      <c r="J69" s="6">
        <v>21</v>
      </c>
      <c r="K69" s="6">
        <v>1</v>
      </c>
      <c r="L69" s="6">
        <v>3</v>
      </c>
      <c r="M69" s="6">
        <v>24</v>
      </c>
      <c r="N69" s="6">
        <v>40</v>
      </c>
      <c r="O69" s="6">
        <v>23</v>
      </c>
      <c r="P69" s="6">
        <v>28</v>
      </c>
      <c r="Q69" s="6">
        <v>5</v>
      </c>
      <c r="R69" s="6">
        <v>5</v>
      </c>
      <c r="S69" s="6">
        <v>3</v>
      </c>
      <c r="T69" s="6">
        <v>0</v>
      </c>
      <c r="U69" s="6"/>
      <c r="V69" s="6"/>
      <c r="W69" s="6"/>
      <c r="X69" s="6"/>
      <c r="Y69" s="6"/>
      <c r="Z69" s="6"/>
      <c r="AA69" s="27"/>
      <c r="AB69" s="55" t="s">
        <v>106</v>
      </c>
      <c r="AC69" s="8" t="s">
        <v>65</v>
      </c>
    </row>
    <row r="70" spans="2:29" ht="80.099999999999994" customHeight="1" thickBot="1" x14ac:dyDescent="0.3">
      <c r="B70" s="9"/>
      <c r="C70" s="10" t="s">
        <v>134</v>
      </c>
      <c r="D70" s="10">
        <v>206002</v>
      </c>
      <c r="E70" s="44" t="s">
        <v>68</v>
      </c>
      <c r="F70" s="47">
        <f t="shared" si="2"/>
        <v>214</v>
      </c>
      <c r="G70" s="52">
        <f>VLOOKUP(D70,[1]Hoja1!$A$3:$C$38,3,FALSE)</f>
        <v>54.9</v>
      </c>
      <c r="H70" s="59">
        <f t="shared" si="3"/>
        <v>11748.6</v>
      </c>
      <c r="I70" s="28">
        <v>0</v>
      </c>
      <c r="J70" s="11">
        <v>42</v>
      </c>
      <c r="K70" s="11">
        <v>35</v>
      </c>
      <c r="L70" s="11">
        <v>20</v>
      </c>
      <c r="M70" s="11">
        <v>13</v>
      </c>
      <c r="N70" s="11">
        <v>0</v>
      </c>
      <c r="O70" s="11">
        <v>28</v>
      </c>
      <c r="P70" s="11">
        <v>40</v>
      </c>
      <c r="Q70" s="11">
        <v>15</v>
      </c>
      <c r="R70" s="11">
        <v>7</v>
      </c>
      <c r="S70" s="11">
        <v>14</v>
      </c>
      <c r="T70" s="11">
        <v>0</v>
      </c>
      <c r="U70" s="11"/>
      <c r="V70" s="11"/>
      <c r="W70" s="11"/>
      <c r="X70" s="11"/>
      <c r="Y70" s="11"/>
      <c r="Z70" s="11"/>
      <c r="AA70" s="29"/>
      <c r="AB70" s="56" t="s">
        <v>107</v>
      </c>
      <c r="AC70" s="12" t="s">
        <v>67</v>
      </c>
    </row>
    <row r="71" spans="2:29" ht="29.25" customHeight="1" thickBot="1" x14ac:dyDescent="0.3">
      <c r="B71" s="66" t="s">
        <v>169</v>
      </c>
      <c r="C71" s="67"/>
      <c r="D71" s="67"/>
      <c r="E71" s="67"/>
      <c r="F71" s="31">
        <f>SUM(F3:F70)</f>
        <v>13908</v>
      </c>
      <c r="G71" s="35">
        <f>H71/F71</f>
        <v>34.404443485763586</v>
      </c>
      <c r="H71" s="60">
        <f>SUM(H3:H70)</f>
        <v>478497</v>
      </c>
      <c r="I71" s="31">
        <f t="shared" ref="I71:AA71" si="4">SUM(I3:I70)</f>
        <v>762</v>
      </c>
      <c r="J71" s="31">
        <f t="shared" si="4"/>
        <v>1110</v>
      </c>
      <c r="K71" s="31">
        <f t="shared" si="4"/>
        <v>1552</v>
      </c>
      <c r="L71" s="31">
        <f t="shared" si="4"/>
        <v>1716</v>
      </c>
      <c r="M71" s="31">
        <f t="shared" si="4"/>
        <v>943</v>
      </c>
      <c r="N71" s="31">
        <f t="shared" si="4"/>
        <v>1405</v>
      </c>
      <c r="O71" s="31">
        <f t="shared" si="4"/>
        <v>1294</v>
      </c>
      <c r="P71" s="31">
        <f t="shared" si="4"/>
        <v>1359</v>
      </c>
      <c r="Q71" s="31">
        <f t="shared" si="4"/>
        <v>1021</v>
      </c>
      <c r="R71" s="31">
        <f t="shared" si="4"/>
        <v>714</v>
      </c>
      <c r="S71" s="31">
        <f t="shared" si="4"/>
        <v>442</v>
      </c>
      <c r="T71" s="31">
        <f t="shared" si="4"/>
        <v>23</v>
      </c>
      <c r="U71" s="31">
        <f t="shared" si="4"/>
        <v>36</v>
      </c>
      <c r="V71" s="31">
        <f t="shared" si="4"/>
        <v>418</v>
      </c>
      <c r="W71" s="31">
        <f t="shared" si="4"/>
        <v>4</v>
      </c>
      <c r="X71" s="31">
        <f t="shared" si="4"/>
        <v>344</v>
      </c>
      <c r="Y71" s="31">
        <f t="shared" si="4"/>
        <v>83</v>
      </c>
      <c r="Z71" s="31">
        <f t="shared" si="4"/>
        <v>285</v>
      </c>
      <c r="AA71" s="31">
        <f t="shared" si="4"/>
        <v>397</v>
      </c>
      <c r="AB71" s="64"/>
      <c r="AC71" s="65"/>
    </row>
  </sheetData>
  <mergeCells count="3">
    <mergeCell ref="B71:E71"/>
    <mergeCell ref="AB71:AC71"/>
    <mergeCell ref="B1:AC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  <headerFooter>
    <oddHeader>&amp;L&amp;G&amp;CDISPONIBLE ACTUAL&amp;R&amp;D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71"/>
  <sheetViews>
    <sheetView showGridLines="0" tabSelected="1" zoomScaleNormal="100" workbookViewId="0">
      <pane ySplit="2" topLeftCell="A65" activePane="bottomLeft" state="frozen"/>
      <selection activeCell="B1" sqref="B1"/>
      <selection pane="bottomLeft" activeCell="E69" sqref="E69"/>
    </sheetView>
  </sheetViews>
  <sheetFormatPr defaultColWidth="11.42578125" defaultRowHeight="15.75" x14ac:dyDescent="0.25"/>
  <cols>
    <col min="1" max="1" width="3" customWidth="1"/>
    <col min="2" max="2" width="24.42578125" style="61" customWidth="1"/>
    <col min="3" max="3" width="30.5703125" style="61" customWidth="1"/>
    <col min="4" max="4" width="17.85546875" style="61" customWidth="1"/>
    <col min="5" max="5" width="17.42578125" style="62" customWidth="1"/>
    <col min="6" max="6" width="14.28515625" style="62" customWidth="1"/>
    <col min="7" max="7" width="16.28515625" style="61" customWidth="1"/>
    <col min="8" max="8" width="22.140625" style="61" customWidth="1"/>
    <col min="9" max="27" width="6.28515625" style="63" customWidth="1"/>
    <col min="28" max="28" width="10.28515625" style="61" customWidth="1"/>
    <col min="29" max="29" width="8.42578125" style="62" customWidth="1"/>
    <col min="30" max="16384" width="11.42578125" style="61"/>
  </cols>
  <sheetData>
    <row r="1" spans="1:29" s="2" customFormat="1" ht="62.25" customHeight="1" thickBot="1" x14ac:dyDescent="0.3">
      <c r="B1" s="74" t="s">
        <v>171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6"/>
    </row>
    <row r="2" spans="1:29" ht="32.25" thickBot="1" x14ac:dyDescent="0.3">
      <c r="A2" s="61"/>
      <c r="B2" s="17" t="s">
        <v>158</v>
      </c>
      <c r="C2" s="18" t="s">
        <v>126</v>
      </c>
      <c r="D2" s="18" t="s">
        <v>159</v>
      </c>
      <c r="E2" s="21" t="s">
        <v>161</v>
      </c>
      <c r="F2" s="31" t="s">
        <v>162</v>
      </c>
      <c r="G2" s="32" t="s">
        <v>163</v>
      </c>
      <c r="H2" s="33" t="s">
        <v>164</v>
      </c>
      <c r="I2" s="22" t="s">
        <v>0</v>
      </c>
      <c r="J2" s="19" t="s">
        <v>1</v>
      </c>
      <c r="K2" s="19" t="s">
        <v>2</v>
      </c>
      <c r="L2" s="19" t="s">
        <v>3</v>
      </c>
      <c r="M2" s="19" t="s">
        <v>4</v>
      </c>
      <c r="N2" s="19" t="s">
        <v>5</v>
      </c>
      <c r="O2" s="19" t="s">
        <v>6</v>
      </c>
      <c r="P2" s="19" t="s">
        <v>7</v>
      </c>
      <c r="Q2" s="19" t="s">
        <v>8</v>
      </c>
      <c r="R2" s="19" t="s">
        <v>9</v>
      </c>
      <c r="S2" s="19" t="s">
        <v>10</v>
      </c>
      <c r="T2" s="19" t="s">
        <v>11</v>
      </c>
      <c r="U2" s="19" t="s">
        <v>12</v>
      </c>
      <c r="V2" s="19" t="s">
        <v>13</v>
      </c>
      <c r="W2" s="19" t="s">
        <v>14</v>
      </c>
      <c r="X2" s="19" t="s">
        <v>15</v>
      </c>
      <c r="Y2" s="19" t="s">
        <v>16</v>
      </c>
      <c r="Z2" s="19" t="s">
        <v>17</v>
      </c>
      <c r="AA2" s="23" t="s">
        <v>18</v>
      </c>
      <c r="AB2" s="30" t="s">
        <v>165</v>
      </c>
      <c r="AC2" s="20" t="s">
        <v>160</v>
      </c>
    </row>
    <row r="3" spans="1:29" s="2" customFormat="1" ht="80.099999999999994" customHeight="1" x14ac:dyDescent="0.25">
      <c r="B3" s="13"/>
      <c r="C3" s="14" t="s">
        <v>127</v>
      </c>
      <c r="D3" s="14">
        <v>201002</v>
      </c>
      <c r="E3" s="42" t="s">
        <v>38</v>
      </c>
      <c r="F3" s="45">
        <f t="shared" ref="F3:F34" si="0">SUM(I3:AA3)</f>
        <v>396</v>
      </c>
      <c r="G3" s="48">
        <f>VLOOKUP(D3,[1]Hoja1!$A$3:$C$38,3,FALSE)</f>
        <v>19.899999999999999</v>
      </c>
      <c r="H3" s="57">
        <f t="shared" ref="H3:H18" si="1">G3*F3</f>
        <v>7880.4</v>
      </c>
      <c r="I3" s="24">
        <v>0</v>
      </c>
      <c r="J3" s="15">
        <v>22</v>
      </c>
      <c r="K3" s="15">
        <v>149</v>
      </c>
      <c r="L3" s="15">
        <v>213</v>
      </c>
      <c r="M3" s="15">
        <v>0</v>
      </c>
      <c r="N3" s="15">
        <v>1</v>
      </c>
      <c r="O3" s="15">
        <v>2</v>
      </c>
      <c r="P3" s="15">
        <v>2</v>
      </c>
      <c r="Q3" s="15">
        <v>7</v>
      </c>
      <c r="R3" s="15">
        <v>0</v>
      </c>
      <c r="S3" s="15">
        <v>0</v>
      </c>
      <c r="T3" s="15"/>
      <c r="U3" s="15"/>
      <c r="V3" s="15"/>
      <c r="W3" s="15"/>
      <c r="X3" s="15"/>
      <c r="Y3" s="15"/>
      <c r="Z3" s="15"/>
      <c r="AA3" s="25"/>
      <c r="AB3" s="3" t="s">
        <v>73</v>
      </c>
      <c r="AC3" s="16" t="s">
        <v>37</v>
      </c>
    </row>
    <row r="4" spans="1:29" s="2" customFormat="1" ht="80.099999999999994" customHeight="1" x14ac:dyDescent="0.25">
      <c r="B4" s="13"/>
      <c r="C4" s="14" t="s">
        <v>127</v>
      </c>
      <c r="D4" s="14">
        <v>201002</v>
      </c>
      <c r="E4" s="42" t="s">
        <v>40</v>
      </c>
      <c r="F4" s="45">
        <f t="shared" si="0"/>
        <v>1008</v>
      </c>
      <c r="G4" s="48">
        <f>VLOOKUP(D4,[1]Hoja1!$A$3:$C$38,3,FALSE)</f>
        <v>19.899999999999999</v>
      </c>
      <c r="H4" s="57">
        <f t="shared" si="1"/>
        <v>20059.199999999997</v>
      </c>
      <c r="I4" s="24">
        <v>47</v>
      </c>
      <c r="J4" s="15">
        <v>63</v>
      </c>
      <c r="K4" s="15">
        <v>96</v>
      </c>
      <c r="L4" s="15">
        <v>41</v>
      </c>
      <c r="M4" s="15">
        <v>35</v>
      </c>
      <c r="N4" s="15">
        <v>103</v>
      </c>
      <c r="O4" s="15">
        <v>306</v>
      </c>
      <c r="P4" s="15">
        <v>115</v>
      </c>
      <c r="Q4" s="15">
        <v>53</v>
      </c>
      <c r="R4" s="15">
        <v>104</v>
      </c>
      <c r="S4" s="15">
        <v>45</v>
      </c>
      <c r="T4" s="15"/>
      <c r="U4" s="15"/>
      <c r="V4" s="15"/>
      <c r="W4" s="15"/>
      <c r="X4" s="15"/>
      <c r="Y4" s="15"/>
      <c r="Z4" s="15"/>
      <c r="AA4" s="25"/>
      <c r="AB4" s="3" t="s">
        <v>74</v>
      </c>
      <c r="AC4" s="16" t="s">
        <v>39</v>
      </c>
    </row>
    <row r="5" spans="1:29" s="2" customFormat="1" ht="80.099999999999994" customHeight="1" x14ac:dyDescent="0.25">
      <c r="B5" s="13"/>
      <c r="C5" s="14" t="s">
        <v>127</v>
      </c>
      <c r="D5" s="14">
        <v>201002</v>
      </c>
      <c r="E5" s="42" t="s">
        <v>42</v>
      </c>
      <c r="F5" s="45">
        <f t="shared" si="0"/>
        <v>747</v>
      </c>
      <c r="G5" s="48">
        <f>VLOOKUP(D5,[1]Hoja1!$A$3:$C$38,3,FALSE)</f>
        <v>19.899999999999999</v>
      </c>
      <c r="H5" s="57">
        <f t="shared" si="1"/>
        <v>14865.3</v>
      </c>
      <c r="I5" s="24">
        <v>9</v>
      </c>
      <c r="J5" s="15">
        <v>3</v>
      </c>
      <c r="K5" s="15">
        <v>74</v>
      </c>
      <c r="L5" s="15">
        <v>136</v>
      </c>
      <c r="M5" s="15">
        <v>49</v>
      </c>
      <c r="N5" s="15">
        <v>142</v>
      </c>
      <c r="O5" s="15">
        <v>116</v>
      </c>
      <c r="P5" s="15">
        <v>128</v>
      </c>
      <c r="Q5" s="15">
        <v>73</v>
      </c>
      <c r="R5" s="15">
        <v>3</v>
      </c>
      <c r="S5" s="15">
        <v>14</v>
      </c>
      <c r="T5" s="15"/>
      <c r="U5" s="15"/>
      <c r="V5" s="15"/>
      <c r="W5" s="15"/>
      <c r="X5" s="15"/>
      <c r="Y5" s="15"/>
      <c r="Z5" s="15"/>
      <c r="AA5" s="25"/>
      <c r="AB5" s="3" t="s">
        <v>75</v>
      </c>
      <c r="AC5" s="16" t="s">
        <v>41</v>
      </c>
    </row>
    <row r="6" spans="1:29" s="2" customFormat="1" ht="80.099999999999994" customHeight="1" x14ac:dyDescent="0.25">
      <c r="B6" s="13"/>
      <c r="C6" s="14" t="s">
        <v>127</v>
      </c>
      <c r="D6" s="14">
        <v>201002</v>
      </c>
      <c r="E6" s="42" t="s">
        <v>44</v>
      </c>
      <c r="F6" s="45">
        <f t="shared" si="0"/>
        <v>302</v>
      </c>
      <c r="G6" s="48">
        <f>VLOOKUP(D6,[1]Hoja1!$A$3:$C$38,3,FALSE)</f>
        <v>19.899999999999999</v>
      </c>
      <c r="H6" s="57">
        <f t="shared" si="1"/>
        <v>6009.7999999999993</v>
      </c>
      <c r="I6" s="24">
        <v>55</v>
      </c>
      <c r="J6" s="15">
        <v>2</v>
      </c>
      <c r="K6" s="15">
        <v>29</v>
      </c>
      <c r="L6" s="15">
        <v>87</v>
      </c>
      <c r="M6" s="15">
        <v>18</v>
      </c>
      <c r="N6" s="15">
        <v>1</v>
      </c>
      <c r="O6" s="15">
        <v>1</v>
      </c>
      <c r="P6" s="15">
        <v>80</v>
      </c>
      <c r="Q6" s="15">
        <v>25</v>
      </c>
      <c r="R6" s="15">
        <v>4</v>
      </c>
      <c r="S6" s="15">
        <v>0</v>
      </c>
      <c r="T6" s="15"/>
      <c r="U6" s="15"/>
      <c r="V6" s="15"/>
      <c r="W6" s="15"/>
      <c r="X6" s="15"/>
      <c r="Y6" s="15"/>
      <c r="Z6" s="15"/>
      <c r="AA6" s="25"/>
      <c r="AB6" s="3" t="s">
        <v>79</v>
      </c>
      <c r="AC6" s="16" t="s">
        <v>43</v>
      </c>
    </row>
    <row r="7" spans="1:29" s="2" customFormat="1" ht="80.099999999999994" customHeight="1" x14ac:dyDescent="0.25">
      <c r="B7" s="13"/>
      <c r="C7" s="14" t="s">
        <v>127</v>
      </c>
      <c r="D7" s="14">
        <v>201002</v>
      </c>
      <c r="E7" s="42" t="s">
        <v>46</v>
      </c>
      <c r="F7" s="45">
        <f t="shared" si="0"/>
        <v>534</v>
      </c>
      <c r="G7" s="48">
        <f>VLOOKUP(D7,[1]Hoja1!$A$3:$C$38,3,FALSE)</f>
        <v>19.899999999999999</v>
      </c>
      <c r="H7" s="57">
        <f t="shared" si="1"/>
        <v>10626.599999999999</v>
      </c>
      <c r="I7" s="24">
        <v>49</v>
      </c>
      <c r="J7" s="15">
        <v>4</v>
      </c>
      <c r="K7" s="15">
        <v>0</v>
      </c>
      <c r="L7" s="15">
        <v>0</v>
      </c>
      <c r="M7" s="15">
        <v>8</v>
      </c>
      <c r="N7" s="15">
        <v>141</v>
      </c>
      <c r="O7" s="15">
        <v>174</v>
      </c>
      <c r="P7" s="15">
        <v>72</v>
      </c>
      <c r="Q7" s="15">
        <v>36</v>
      </c>
      <c r="R7" s="15">
        <v>24</v>
      </c>
      <c r="S7" s="15">
        <v>26</v>
      </c>
      <c r="T7" s="15"/>
      <c r="U7" s="15"/>
      <c r="V7" s="15"/>
      <c r="W7" s="15"/>
      <c r="X7" s="15"/>
      <c r="Y7" s="15"/>
      <c r="Z7" s="15"/>
      <c r="AA7" s="25"/>
      <c r="AB7" s="3" t="s">
        <v>78</v>
      </c>
      <c r="AC7" s="16" t="s">
        <v>45</v>
      </c>
    </row>
    <row r="8" spans="1:29" s="2" customFormat="1" ht="80.099999999999994" customHeight="1" x14ac:dyDescent="0.25">
      <c r="B8" s="13"/>
      <c r="C8" s="14" t="s">
        <v>127</v>
      </c>
      <c r="D8" s="14">
        <v>201002</v>
      </c>
      <c r="E8" s="42" t="s">
        <v>48</v>
      </c>
      <c r="F8" s="45">
        <f t="shared" si="0"/>
        <v>321</v>
      </c>
      <c r="G8" s="48">
        <f>VLOOKUP(D8,[1]Hoja1!$A$3:$C$38,3,FALSE)</f>
        <v>19.899999999999999</v>
      </c>
      <c r="H8" s="57">
        <f t="shared" si="1"/>
        <v>6387.9</v>
      </c>
      <c r="I8" s="24">
        <v>0</v>
      </c>
      <c r="J8" s="15">
        <v>13</v>
      </c>
      <c r="K8" s="15">
        <v>105</v>
      </c>
      <c r="L8" s="15">
        <v>164</v>
      </c>
      <c r="M8" s="15">
        <v>0</v>
      </c>
      <c r="N8" s="15">
        <v>39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/>
      <c r="U8" s="15"/>
      <c r="V8" s="15"/>
      <c r="W8" s="15"/>
      <c r="X8" s="15"/>
      <c r="Y8" s="15"/>
      <c r="Z8" s="15"/>
      <c r="AA8" s="25"/>
      <c r="AB8" s="3" t="s">
        <v>76</v>
      </c>
      <c r="AC8" s="16" t="s">
        <v>47</v>
      </c>
    </row>
    <row r="9" spans="1:29" s="2" customFormat="1" ht="80.099999999999994" customHeight="1" x14ac:dyDescent="0.25">
      <c r="B9" s="13"/>
      <c r="C9" s="14" t="s">
        <v>127</v>
      </c>
      <c r="D9" s="14">
        <v>201002</v>
      </c>
      <c r="E9" s="42" t="s">
        <v>50</v>
      </c>
      <c r="F9" s="45">
        <f t="shared" si="0"/>
        <v>184</v>
      </c>
      <c r="G9" s="48">
        <f>VLOOKUP(D9,[1]Hoja1!$A$3:$C$38,3,FALSE)</f>
        <v>19.899999999999999</v>
      </c>
      <c r="H9" s="57">
        <f t="shared" si="1"/>
        <v>3661.6</v>
      </c>
      <c r="I9" s="24">
        <v>97</v>
      </c>
      <c r="J9" s="15">
        <v>14</v>
      </c>
      <c r="K9" s="15">
        <v>2</v>
      </c>
      <c r="L9" s="15">
        <v>0</v>
      </c>
      <c r="M9" s="15">
        <v>0</v>
      </c>
      <c r="N9" s="15">
        <v>8</v>
      </c>
      <c r="O9" s="15">
        <v>0</v>
      </c>
      <c r="P9" s="15">
        <v>0</v>
      </c>
      <c r="Q9" s="15">
        <v>9</v>
      </c>
      <c r="R9" s="15">
        <v>32</v>
      </c>
      <c r="S9" s="15">
        <v>22</v>
      </c>
      <c r="T9" s="15"/>
      <c r="U9" s="15"/>
      <c r="V9" s="15"/>
      <c r="W9" s="15"/>
      <c r="X9" s="15"/>
      <c r="Y9" s="15"/>
      <c r="Z9" s="15"/>
      <c r="AA9" s="25"/>
      <c r="AB9" s="3" t="s">
        <v>80</v>
      </c>
      <c r="AC9" s="16" t="s">
        <v>49</v>
      </c>
    </row>
    <row r="10" spans="1:29" s="2" customFormat="1" ht="80.099999999999994" customHeight="1" x14ac:dyDescent="0.25">
      <c r="B10" s="13"/>
      <c r="C10" s="14" t="s">
        <v>127</v>
      </c>
      <c r="D10" s="14">
        <v>201002</v>
      </c>
      <c r="E10" s="42" t="s">
        <v>52</v>
      </c>
      <c r="F10" s="45">
        <f t="shared" si="0"/>
        <v>397</v>
      </c>
      <c r="G10" s="48">
        <f>VLOOKUP(D10,[1]Hoja1!$A$3:$C$38,3,FALSE)</f>
        <v>19.899999999999999</v>
      </c>
      <c r="H10" s="57">
        <f t="shared" si="1"/>
        <v>7900.2999999999993</v>
      </c>
      <c r="I10" s="24">
        <v>0</v>
      </c>
      <c r="J10" s="15">
        <v>0</v>
      </c>
      <c r="K10" s="15">
        <v>6</v>
      </c>
      <c r="L10" s="15">
        <v>97</v>
      </c>
      <c r="M10" s="15">
        <v>4</v>
      </c>
      <c r="N10" s="15">
        <v>61</v>
      </c>
      <c r="O10" s="15">
        <v>120</v>
      </c>
      <c r="P10" s="15">
        <v>101</v>
      </c>
      <c r="Q10" s="15">
        <v>3</v>
      </c>
      <c r="R10" s="15">
        <v>2</v>
      </c>
      <c r="S10" s="15">
        <v>3</v>
      </c>
      <c r="T10" s="15"/>
      <c r="U10" s="15"/>
      <c r="V10" s="15"/>
      <c r="W10" s="15"/>
      <c r="X10" s="15"/>
      <c r="Y10" s="15"/>
      <c r="Z10" s="15"/>
      <c r="AA10" s="25"/>
      <c r="AB10" s="3" t="s">
        <v>77</v>
      </c>
      <c r="AC10" s="16" t="s">
        <v>51</v>
      </c>
    </row>
    <row r="11" spans="1:29" s="2" customFormat="1" ht="80.099999999999994" customHeight="1" x14ac:dyDescent="0.25">
      <c r="B11" s="13"/>
      <c r="C11" s="14" t="s">
        <v>129</v>
      </c>
      <c r="D11" s="14">
        <v>201003</v>
      </c>
      <c r="E11" s="42" t="s">
        <v>40</v>
      </c>
      <c r="F11" s="45">
        <f t="shared" si="0"/>
        <v>1467</v>
      </c>
      <c r="G11" s="48">
        <f>VLOOKUP(D11,[1]Hoja1!$A$3:$C$38,3,FALSE)</f>
        <v>20.9</v>
      </c>
      <c r="H11" s="57">
        <f t="shared" si="1"/>
        <v>30660.3</v>
      </c>
      <c r="I11" s="24">
        <v>70</v>
      </c>
      <c r="J11" s="15">
        <v>75</v>
      </c>
      <c r="K11" s="15">
        <v>172</v>
      </c>
      <c r="L11" s="15">
        <v>154</v>
      </c>
      <c r="M11" s="15">
        <v>213</v>
      </c>
      <c r="N11" s="15">
        <v>240</v>
      </c>
      <c r="O11" s="15">
        <v>258</v>
      </c>
      <c r="P11" s="15">
        <v>149</v>
      </c>
      <c r="Q11" s="15">
        <v>83</v>
      </c>
      <c r="R11" s="15">
        <v>29</v>
      </c>
      <c r="S11" s="15">
        <v>24</v>
      </c>
      <c r="T11" s="15"/>
      <c r="U11" s="15"/>
      <c r="V11" s="15"/>
      <c r="W11" s="15"/>
      <c r="X11" s="15"/>
      <c r="Y11" s="15"/>
      <c r="Z11" s="15"/>
      <c r="AA11" s="25"/>
      <c r="AB11" s="3" t="s">
        <v>81</v>
      </c>
      <c r="AC11" s="16" t="s">
        <v>39</v>
      </c>
    </row>
    <row r="12" spans="1:29" s="2" customFormat="1" ht="80.099999999999994" customHeight="1" x14ac:dyDescent="0.25">
      <c r="B12" s="13"/>
      <c r="C12" s="14" t="s">
        <v>129</v>
      </c>
      <c r="D12" s="14">
        <v>201003</v>
      </c>
      <c r="E12" s="42" t="s">
        <v>42</v>
      </c>
      <c r="F12" s="45">
        <f t="shared" si="0"/>
        <v>252</v>
      </c>
      <c r="G12" s="48">
        <f>VLOOKUP(D12,[1]Hoja1!$A$3:$C$38,3,FALSE)</f>
        <v>20.9</v>
      </c>
      <c r="H12" s="57">
        <f t="shared" si="1"/>
        <v>5266.7999999999993</v>
      </c>
      <c r="I12" s="24">
        <v>41</v>
      </c>
      <c r="J12" s="15">
        <v>40</v>
      </c>
      <c r="K12" s="15">
        <v>55</v>
      </c>
      <c r="L12" s="15">
        <v>32</v>
      </c>
      <c r="M12" s="15">
        <v>0</v>
      </c>
      <c r="N12" s="15">
        <v>4</v>
      </c>
      <c r="O12" s="15">
        <v>4</v>
      </c>
      <c r="P12" s="15">
        <v>0</v>
      </c>
      <c r="Q12" s="15">
        <v>41</v>
      </c>
      <c r="R12" s="15">
        <v>23</v>
      </c>
      <c r="S12" s="15">
        <v>12</v>
      </c>
      <c r="T12" s="15"/>
      <c r="U12" s="15"/>
      <c r="V12" s="15"/>
      <c r="W12" s="15"/>
      <c r="X12" s="15"/>
      <c r="Y12" s="15"/>
      <c r="Z12" s="15"/>
      <c r="AA12" s="25"/>
      <c r="AB12" s="3" t="s">
        <v>82</v>
      </c>
      <c r="AC12" s="16" t="s">
        <v>41</v>
      </c>
    </row>
    <row r="13" spans="1:29" s="2" customFormat="1" ht="80.099999999999994" customHeight="1" x14ac:dyDescent="0.25">
      <c r="B13" s="13"/>
      <c r="C13" s="14" t="s">
        <v>129</v>
      </c>
      <c r="D13" s="14">
        <v>201003</v>
      </c>
      <c r="E13" s="42" t="s">
        <v>46</v>
      </c>
      <c r="F13" s="45">
        <f t="shared" si="0"/>
        <v>539</v>
      </c>
      <c r="G13" s="48">
        <f>VLOOKUP(D13,[1]Hoja1!$A$3:$C$38,3,FALSE)</f>
        <v>20.9</v>
      </c>
      <c r="H13" s="57">
        <f t="shared" si="1"/>
        <v>11265.099999999999</v>
      </c>
      <c r="I13" s="24">
        <v>0</v>
      </c>
      <c r="J13" s="15">
        <v>57</v>
      </c>
      <c r="K13" s="15">
        <v>41</v>
      </c>
      <c r="L13" s="15">
        <v>68</v>
      </c>
      <c r="M13" s="15">
        <v>64</v>
      </c>
      <c r="N13" s="15">
        <v>79</v>
      </c>
      <c r="O13" s="15">
        <v>64</v>
      </c>
      <c r="P13" s="15">
        <v>84</v>
      </c>
      <c r="Q13" s="15">
        <v>59</v>
      </c>
      <c r="R13" s="15">
        <v>13</v>
      </c>
      <c r="S13" s="15">
        <v>10</v>
      </c>
      <c r="T13" s="15"/>
      <c r="U13" s="15"/>
      <c r="V13" s="15"/>
      <c r="W13" s="15"/>
      <c r="X13" s="15"/>
      <c r="Y13" s="15"/>
      <c r="Z13" s="15"/>
      <c r="AA13" s="25"/>
      <c r="AB13" s="3" t="s">
        <v>83</v>
      </c>
      <c r="AC13" s="16" t="s">
        <v>45</v>
      </c>
    </row>
    <row r="14" spans="1:29" s="2" customFormat="1" ht="80.099999999999994" customHeight="1" x14ac:dyDescent="0.25">
      <c r="B14" s="13"/>
      <c r="C14" s="14" t="s">
        <v>129</v>
      </c>
      <c r="D14" s="14">
        <v>201003</v>
      </c>
      <c r="E14" s="42" t="s">
        <v>48</v>
      </c>
      <c r="F14" s="45">
        <f t="shared" si="0"/>
        <v>292</v>
      </c>
      <c r="G14" s="48">
        <f>VLOOKUP(D14,[1]Hoja1!$A$3:$C$38,3,FALSE)</f>
        <v>20.9</v>
      </c>
      <c r="H14" s="57">
        <f t="shared" si="1"/>
        <v>6102.7999999999993</v>
      </c>
      <c r="I14" s="24">
        <v>0</v>
      </c>
      <c r="J14" s="15">
        <v>16</v>
      </c>
      <c r="K14" s="15">
        <v>13</v>
      </c>
      <c r="L14" s="15">
        <v>0</v>
      </c>
      <c r="M14" s="15">
        <v>19</v>
      </c>
      <c r="N14" s="15">
        <v>56</v>
      </c>
      <c r="O14" s="15">
        <v>61</v>
      </c>
      <c r="P14" s="15">
        <v>45</v>
      </c>
      <c r="Q14" s="15">
        <v>44</v>
      </c>
      <c r="R14" s="15">
        <v>18</v>
      </c>
      <c r="S14" s="15">
        <v>20</v>
      </c>
      <c r="T14" s="15"/>
      <c r="U14" s="15"/>
      <c r="V14" s="15"/>
      <c r="W14" s="15"/>
      <c r="X14" s="15"/>
      <c r="Y14" s="15"/>
      <c r="Z14" s="15"/>
      <c r="AA14" s="25"/>
      <c r="AB14" s="3" t="s">
        <v>84</v>
      </c>
      <c r="AC14" s="16" t="s">
        <v>47</v>
      </c>
    </row>
    <row r="15" spans="1:29" s="2" customFormat="1" ht="80.099999999999994" customHeight="1" x14ac:dyDescent="0.25">
      <c r="B15" s="13"/>
      <c r="C15" s="14" t="s">
        <v>130</v>
      </c>
      <c r="D15" s="14">
        <v>201004</v>
      </c>
      <c r="E15" s="42" t="s">
        <v>22</v>
      </c>
      <c r="F15" s="45">
        <f t="shared" si="0"/>
        <v>180</v>
      </c>
      <c r="G15" s="48">
        <v>17.899999999999999</v>
      </c>
      <c r="H15" s="57">
        <f t="shared" si="1"/>
        <v>3221.9999999999995</v>
      </c>
      <c r="I15" s="24">
        <v>0</v>
      </c>
      <c r="J15" s="15">
        <v>16</v>
      </c>
      <c r="K15" s="15">
        <v>5</v>
      </c>
      <c r="L15" s="15">
        <v>63</v>
      </c>
      <c r="M15" s="15">
        <v>61</v>
      </c>
      <c r="N15" s="15">
        <v>0</v>
      </c>
      <c r="O15" s="15">
        <v>0</v>
      </c>
      <c r="P15" s="15">
        <v>15</v>
      </c>
      <c r="Q15" s="15">
        <v>19</v>
      </c>
      <c r="R15" s="15">
        <v>0</v>
      </c>
      <c r="S15" s="15">
        <v>1</v>
      </c>
      <c r="T15" s="15"/>
      <c r="U15" s="15"/>
      <c r="V15" s="15"/>
      <c r="W15" s="15"/>
      <c r="X15" s="15"/>
      <c r="Y15" s="15"/>
      <c r="Z15" s="15"/>
      <c r="AA15" s="25"/>
      <c r="AB15" s="3" t="s">
        <v>124</v>
      </c>
      <c r="AC15" s="16" t="s">
        <v>21</v>
      </c>
    </row>
    <row r="16" spans="1:29" s="2" customFormat="1" ht="80.099999999999994" customHeight="1" x14ac:dyDescent="0.25">
      <c r="B16" s="13"/>
      <c r="C16" s="14" t="s">
        <v>130</v>
      </c>
      <c r="D16" s="14">
        <v>201004</v>
      </c>
      <c r="E16" s="42" t="s">
        <v>32</v>
      </c>
      <c r="F16" s="45">
        <f t="shared" si="0"/>
        <v>416</v>
      </c>
      <c r="G16" s="48">
        <v>17.899999999999999</v>
      </c>
      <c r="H16" s="57">
        <f t="shared" si="1"/>
        <v>7446.4</v>
      </c>
      <c r="I16" s="24">
        <v>0</v>
      </c>
      <c r="J16" s="15">
        <v>61</v>
      </c>
      <c r="K16" s="15">
        <v>80</v>
      </c>
      <c r="L16" s="15">
        <v>63</v>
      </c>
      <c r="M16" s="15">
        <v>10</v>
      </c>
      <c r="N16" s="15">
        <v>53</v>
      </c>
      <c r="O16" s="15">
        <v>52</v>
      </c>
      <c r="P16" s="15">
        <v>8</v>
      </c>
      <c r="Q16" s="15">
        <v>30</v>
      </c>
      <c r="R16" s="15">
        <v>43</v>
      </c>
      <c r="S16" s="15">
        <v>16</v>
      </c>
      <c r="T16" s="15"/>
      <c r="U16" s="15"/>
      <c r="V16" s="15"/>
      <c r="W16" s="15"/>
      <c r="X16" s="15"/>
      <c r="Y16" s="15"/>
      <c r="Z16" s="15"/>
      <c r="AA16" s="25"/>
      <c r="AB16" s="3" t="s">
        <v>85</v>
      </c>
      <c r="AC16" s="16" t="s">
        <v>31</v>
      </c>
    </row>
    <row r="17" spans="2:29" s="2" customFormat="1" ht="80.099999999999994" customHeight="1" x14ac:dyDescent="0.25">
      <c r="B17" s="13"/>
      <c r="C17" s="14" t="s">
        <v>130</v>
      </c>
      <c r="D17" s="14">
        <v>201004</v>
      </c>
      <c r="E17" s="42" t="s">
        <v>34</v>
      </c>
      <c r="F17" s="45">
        <f t="shared" si="0"/>
        <v>411</v>
      </c>
      <c r="G17" s="48">
        <v>17.899999999999999</v>
      </c>
      <c r="H17" s="57">
        <f t="shared" si="1"/>
        <v>7356.9</v>
      </c>
      <c r="I17" s="24">
        <v>0</v>
      </c>
      <c r="J17" s="15">
        <v>72</v>
      </c>
      <c r="K17" s="15">
        <v>74</v>
      </c>
      <c r="L17" s="15">
        <v>76</v>
      </c>
      <c r="M17" s="15">
        <v>1</v>
      </c>
      <c r="N17" s="15">
        <v>48</v>
      </c>
      <c r="O17" s="15">
        <v>44</v>
      </c>
      <c r="P17" s="15">
        <v>21</v>
      </c>
      <c r="Q17" s="15">
        <v>41</v>
      </c>
      <c r="R17" s="15">
        <v>22</v>
      </c>
      <c r="S17" s="15">
        <v>12</v>
      </c>
      <c r="T17" s="15"/>
      <c r="U17" s="15"/>
      <c r="V17" s="15"/>
      <c r="W17" s="15"/>
      <c r="X17" s="15"/>
      <c r="Y17" s="15"/>
      <c r="Z17" s="15"/>
      <c r="AA17" s="25"/>
      <c r="AB17" s="3" t="s">
        <v>86</v>
      </c>
      <c r="AC17" s="16" t="s">
        <v>33</v>
      </c>
    </row>
    <row r="18" spans="2:29" s="2" customFormat="1" ht="80.099999999999994" customHeight="1" x14ac:dyDescent="0.25">
      <c r="B18" s="13"/>
      <c r="C18" s="14" t="s">
        <v>128</v>
      </c>
      <c r="D18" s="14">
        <v>202002</v>
      </c>
      <c r="E18" s="42" t="s">
        <v>22</v>
      </c>
      <c r="F18" s="45">
        <f t="shared" si="0"/>
        <v>157</v>
      </c>
      <c r="G18" s="48">
        <v>16.899999999999999</v>
      </c>
      <c r="H18" s="57">
        <f t="shared" si="1"/>
        <v>2653.2999999999997</v>
      </c>
      <c r="I18" s="24">
        <v>0</v>
      </c>
      <c r="J18" s="15">
        <v>10</v>
      </c>
      <c r="K18" s="15">
        <v>31</v>
      </c>
      <c r="L18" s="15">
        <v>50</v>
      </c>
      <c r="M18" s="15">
        <v>0</v>
      </c>
      <c r="N18" s="15">
        <v>0</v>
      </c>
      <c r="O18" s="15">
        <v>0</v>
      </c>
      <c r="P18" s="15">
        <v>0</v>
      </c>
      <c r="Q18" s="15">
        <v>18</v>
      </c>
      <c r="R18" s="15">
        <v>25</v>
      </c>
      <c r="S18" s="15">
        <v>23</v>
      </c>
      <c r="T18" s="15"/>
      <c r="U18" s="15"/>
      <c r="V18" s="15"/>
      <c r="W18" s="15"/>
      <c r="X18" s="15"/>
      <c r="Y18" s="15"/>
      <c r="Z18" s="15"/>
      <c r="AA18" s="25"/>
      <c r="AB18" s="3" t="s">
        <v>87</v>
      </c>
      <c r="AC18" s="16" t="s">
        <v>21</v>
      </c>
    </row>
    <row r="19" spans="2:29" s="2" customFormat="1" ht="80.099999999999994" customHeight="1" x14ac:dyDescent="0.25">
      <c r="B19" s="13"/>
      <c r="C19" s="14" t="s">
        <v>135</v>
      </c>
      <c r="D19" s="14">
        <v>207001</v>
      </c>
      <c r="E19" s="42" t="s">
        <v>22</v>
      </c>
      <c r="F19" s="45">
        <f t="shared" si="0"/>
        <v>453</v>
      </c>
      <c r="G19" s="48">
        <f>VLOOKUP(D19,[1]Hoja1!$A$3:$C$38,3,FALSE)</f>
        <v>32.9</v>
      </c>
      <c r="H19" s="57">
        <f t="shared" ref="H19:H37" si="2">G19*F19</f>
        <v>14903.699999999999</v>
      </c>
      <c r="I19" s="24">
        <v>68</v>
      </c>
      <c r="J19" s="15">
        <v>134</v>
      </c>
      <c r="K19" s="15">
        <v>79</v>
      </c>
      <c r="L19" s="15">
        <v>137</v>
      </c>
      <c r="M19" s="15">
        <v>0</v>
      </c>
      <c r="N19" s="15">
        <v>0</v>
      </c>
      <c r="O19" s="15">
        <v>0</v>
      </c>
      <c r="P19" s="15">
        <v>0</v>
      </c>
      <c r="Q19" s="15">
        <v>2</v>
      </c>
      <c r="R19" s="15">
        <v>17</v>
      </c>
      <c r="S19" s="15">
        <v>16</v>
      </c>
      <c r="T19" s="15"/>
      <c r="U19" s="15"/>
      <c r="V19" s="15"/>
      <c r="W19" s="15"/>
      <c r="X19" s="15"/>
      <c r="Y19" s="15"/>
      <c r="Z19" s="15"/>
      <c r="AA19" s="25"/>
      <c r="AB19" s="3" t="s">
        <v>108</v>
      </c>
      <c r="AC19" s="16" t="s">
        <v>21</v>
      </c>
    </row>
    <row r="20" spans="2:29" s="2" customFormat="1" ht="80.099999999999994" customHeight="1" x14ac:dyDescent="0.25">
      <c r="B20" s="13"/>
      <c r="C20" s="14" t="s">
        <v>135</v>
      </c>
      <c r="D20" s="14">
        <v>207001</v>
      </c>
      <c r="E20" s="42" t="s">
        <v>58</v>
      </c>
      <c r="F20" s="45">
        <f t="shared" si="0"/>
        <v>797</v>
      </c>
      <c r="G20" s="48">
        <f>VLOOKUP(D20,[1]Hoja1!$A$3:$C$38,3,FALSE)</f>
        <v>32.9</v>
      </c>
      <c r="H20" s="57">
        <f t="shared" si="2"/>
        <v>26221.3</v>
      </c>
      <c r="I20" s="24">
        <v>69</v>
      </c>
      <c r="J20" s="15">
        <v>137</v>
      </c>
      <c r="K20" s="15">
        <v>151</v>
      </c>
      <c r="L20" s="15">
        <v>126</v>
      </c>
      <c r="M20" s="15">
        <v>46</v>
      </c>
      <c r="N20" s="15">
        <v>29</v>
      </c>
      <c r="O20" s="15">
        <v>60</v>
      </c>
      <c r="P20" s="15">
        <v>101</v>
      </c>
      <c r="Q20" s="15">
        <v>0</v>
      </c>
      <c r="R20" s="15">
        <v>44</v>
      </c>
      <c r="S20" s="15">
        <v>34</v>
      </c>
      <c r="T20" s="15"/>
      <c r="U20" s="15"/>
      <c r="V20" s="15"/>
      <c r="W20" s="15"/>
      <c r="X20" s="15"/>
      <c r="Y20" s="15"/>
      <c r="Z20" s="15"/>
      <c r="AA20" s="25"/>
      <c r="AB20" s="3" t="s">
        <v>109</v>
      </c>
      <c r="AC20" s="16" t="s">
        <v>57</v>
      </c>
    </row>
    <row r="21" spans="2:29" s="2" customFormat="1" ht="80.099999999999994" customHeight="1" x14ac:dyDescent="0.25">
      <c r="B21" s="13"/>
      <c r="C21" s="14" t="s">
        <v>136</v>
      </c>
      <c r="D21" s="14">
        <v>207002</v>
      </c>
      <c r="E21" s="42" t="s">
        <v>22</v>
      </c>
      <c r="F21" s="45">
        <f t="shared" si="0"/>
        <v>581</v>
      </c>
      <c r="G21" s="48">
        <f>VLOOKUP(D21,[1]Hoja1!$A$3:$C$38,3,FALSE)</f>
        <v>42.9</v>
      </c>
      <c r="H21" s="57">
        <f t="shared" si="2"/>
        <v>24924.899999999998</v>
      </c>
      <c r="I21" s="24">
        <v>170</v>
      </c>
      <c r="J21" s="15">
        <v>74</v>
      </c>
      <c r="K21" s="15">
        <v>114</v>
      </c>
      <c r="L21" s="15">
        <v>29</v>
      </c>
      <c r="M21" s="15">
        <v>0</v>
      </c>
      <c r="N21" s="15">
        <v>0</v>
      </c>
      <c r="O21" s="15">
        <v>0</v>
      </c>
      <c r="P21" s="15">
        <v>51</v>
      </c>
      <c r="Q21" s="15">
        <v>38</v>
      </c>
      <c r="R21" s="15">
        <v>46</v>
      </c>
      <c r="S21" s="15">
        <v>47</v>
      </c>
      <c r="T21" s="15">
        <v>12</v>
      </c>
      <c r="U21" s="15"/>
      <c r="V21" s="15"/>
      <c r="W21" s="15"/>
      <c r="X21" s="15"/>
      <c r="Y21" s="15"/>
      <c r="Z21" s="15"/>
      <c r="AA21" s="25"/>
      <c r="AB21" s="3" t="s">
        <v>110</v>
      </c>
      <c r="AC21" s="16" t="s">
        <v>21</v>
      </c>
    </row>
    <row r="22" spans="2:29" s="2" customFormat="1" ht="80.099999999999994" customHeight="1" x14ac:dyDescent="0.25">
      <c r="B22" s="13"/>
      <c r="C22" s="14" t="s">
        <v>136</v>
      </c>
      <c r="D22" s="14">
        <v>207002</v>
      </c>
      <c r="E22" s="42" t="s">
        <v>58</v>
      </c>
      <c r="F22" s="45">
        <f t="shared" si="0"/>
        <v>932</v>
      </c>
      <c r="G22" s="48">
        <f>VLOOKUP(D22,[1]Hoja1!$A$3:$C$38,3,FALSE)</f>
        <v>42.9</v>
      </c>
      <c r="H22" s="57">
        <f t="shared" si="2"/>
        <v>39982.799999999996</v>
      </c>
      <c r="I22" s="24">
        <v>122</v>
      </c>
      <c r="J22" s="15">
        <v>208</v>
      </c>
      <c r="K22" s="15">
        <v>227</v>
      </c>
      <c r="L22" s="15">
        <v>230</v>
      </c>
      <c r="M22" s="15">
        <v>21</v>
      </c>
      <c r="N22" s="15">
        <v>0</v>
      </c>
      <c r="O22" s="15">
        <v>31</v>
      </c>
      <c r="P22" s="15">
        <v>50</v>
      </c>
      <c r="Q22" s="15">
        <v>33</v>
      </c>
      <c r="R22" s="15">
        <v>2</v>
      </c>
      <c r="S22" s="15">
        <v>8</v>
      </c>
      <c r="T22" s="15">
        <v>0</v>
      </c>
      <c r="U22" s="15"/>
      <c r="V22" s="15"/>
      <c r="W22" s="15"/>
      <c r="X22" s="15"/>
      <c r="Y22" s="15"/>
      <c r="Z22" s="15"/>
      <c r="AA22" s="25"/>
      <c r="AB22" s="3" t="s">
        <v>111</v>
      </c>
      <c r="AC22" s="16" t="s">
        <v>57</v>
      </c>
    </row>
    <row r="23" spans="2:29" s="2" customFormat="1" ht="80.099999999999994" customHeight="1" x14ac:dyDescent="0.25">
      <c r="B23" s="13"/>
      <c r="C23" s="14" t="s">
        <v>152</v>
      </c>
      <c r="D23" s="14">
        <v>208002</v>
      </c>
      <c r="E23" s="42" t="s">
        <v>22</v>
      </c>
      <c r="F23" s="45">
        <f t="shared" si="0"/>
        <v>466</v>
      </c>
      <c r="G23" s="48">
        <f>VLOOKUP(D23,[1]Hoja1!$A$3:$C$38,3,FALSE)</f>
        <v>44.9</v>
      </c>
      <c r="H23" s="57">
        <f t="shared" si="2"/>
        <v>20923.399999999998</v>
      </c>
      <c r="I23" s="24">
        <v>31</v>
      </c>
      <c r="J23" s="15">
        <v>25</v>
      </c>
      <c r="K23" s="15">
        <v>12</v>
      </c>
      <c r="L23" s="15">
        <v>0</v>
      </c>
      <c r="M23" s="15">
        <v>0</v>
      </c>
      <c r="N23" s="15">
        <v>0</v>
      </c>
      <c r="O23" s="15">
        <v>115</v>
      </c>
      <c r="P23" s="15">
        <v>162</v>
      </c>
      <c r="Q23" s="15">
        <v>72</v>
      </c>
      <c r="R23" s="15">
        <v>33</v>
      </c>
      <c r="S23" s="15">
        <v>16</v>
      </c>
      <c r="T23" s="15"/>
      <c r="U23" s="15"/>
      <c r="V23" s="15"/>
      <c r="W23" s="15"/>
      <c r="X23" s="15"/>
      <c r="Y23" s="15"/>
      <c r="Z23" s="15"/>
      <c r="AA23" s="25"/>
      <c r="AB23" s="3" t="s">
        <v>151</v>
      </c>
      <c r="AC23" s="16" t="s">
        <v>21</v>
      </c>
    </row>
    <row r="24" spans="2:29" s="2" customFormat="1" ht="80.099999999999994" customHeight="1" x14ac:dyDescent="0.25">
      <c r="B24" s="13"/>
      <c r="C24" s="14" t="s">
        <v>152</v>
      </c>
      <c r="D24" s="14">
        <v>208002</v>
      </c>
      <c r="E24" s="42" t="s">
        <v>24</v>
      </c>
      <c r="F24" s="45">
        <f t="shared" si="0"/>
        <v>1374</v>
      </c>
      <c r="G24" s="48">
        <f>VLOOKUP(D24,[1]Hoja1!$A$3:$C$38,3,FALSE)</f>
        <v>44.9</v>
      </c>
      <c r="H24" s="57">
        <f t="shared" si="2"/>
        <v>61692.6</v>
      </c>
      <c r="I24" s="24">
        <v>40</v>
      </c>
      <c r="J24" s="15">
        <v>45</v>
      </c>
      <c r="K24" s="15">
        <v>95</v>
      </c>
      <c r="L24" s="15">
        <v>114</v>
      </c>
      <c r="M24" s="15">
        <v>96</v>
      </c>
      <c r="N24" s="15">
        <v>183</v>
      </c>
      <c r="O24" s="15">
        <v>294</v>
      </c>
      <c r="P24" s="15">
        <v>275</v>
      </c>
      <c r="Q24" s="15">
        <v>141</v>
      </c>
      <c r="R24" s="15">
        <v>57</v>
      </c>
      <c r="S24" s="15">
        <v>34</v>
      </c>
      <c r="T24" s="15"/>
      <c r="U24" s="15"/>
      <c r="V24" s="15"/>
      <c r="W24" s="15"/>
      <c r="X24" s="15"/>
      <c r="Y24" s="15"/>
      <c r="Z24" s="15"/>
      <c r="AA24" s="25"/>
      <c r="AB24" s="3" t="s">
        <v>153</v>
      </c>
      <c r="AC24" s="16" t="s">
        <v>23</v>
      </c>
    </row>
    <row r="25" spans="2:29" s="2" customFormat="1" ht="80.099999999999994" customHeight="1" x14ac:dyDescent="0.25">
      <c r="B25" s="13"/>
      <c r="C25" s="14" t="s">
        <v>152</v>
      </c>
      <c r="D25" s="14">
        <v>208002</v>
      </c>
      <c r="E25" s="42" t="s">
        <v>26</v>
      </c>
      <c r="F25" s="45">
        <f t="shared" si="0"/>
        <v>462</v>
      </c>
      <c r="G25" s="48">
        <f>VLOOKUP(D25,[1]Hoja1!$A$3:$C$38,3,FALSE)</f>
        <v>44.9</v>
      </c>
      <c r="H25" s="57">
        <f t="shared" si="2"/>
        <v>20743.8</v>
      </c>
      <c r="I25" s="24">
        <v>50</v>
      </c>
      <c r="J25" s="15">
        <v>97</v>
      </c>
      <c r="K25" s="15">
        <v>92</v>
      </c>
      <c r="L25" s="15">
        <v>27</v>
      </c>
      <c r="M25" s="15">
        <v>33</v>
      </c>
      <c r="N25" s="15">
        <v>69</v>
      </c>
      <c r="O25" s="15">
        <v>8</v>
      </c>
      <c r="P25" s="15">
        <v>9</v>
      </c>
      <c r="Q25" s="15">
        <v>10</v>
      </c>
      <c r="R25" s="15">
        <v>40</v>
      </c>
      <c r="S25" s="15">
        <v>27</v>
      </c>
      <c r="T25" s="15"/>
      <c r="U25" s="15"/>
      <c r="V25" s="15"/>
      <c r="W25" s="15"/>
      <c r="X25" s="15"/>
      <c r="Y25" s="15"/>
      <c r="Z25" s="15"/>
      <c r="AA25" s="25"/>
      <c r="AB25" s="3" t="s">
        <v>154</v>
      </c>
      <c r="AC25" s="16" t="s">
        <v>25</v>
      </c>
    </row>
    <row r="26" spans="2:29" s="2" customFormat="1" ht="80.099999999999994" customHeight="1" x14ac:dyDescent="0.25">
      <c r="B26" s="13"/>
      <c r="C26" s="14" t="s">
        <v>137</v>
      </c>
      <c r="D26" s="14">
        <v>210001</v>
      </c>
      <c r="E26" s="42" t="s">
        <v>20</v>
      </c>
      <c r="F26" s="45">
        <f t="shared" si="0"/>
        <v>74</v>
      </c>
      <c r="G26" s="48">
        <f>VLOOKUP(D26,[1]Hoja1!$A$3:$C$38,3,FALSE)</f>
        <v>12</v>
      </c>
      <c r="H26" s="57">
        <f t="shared" si="2"/>
        <v>888</v>
      </c>
      <c r="I26" s="24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>
        <v>24</v>
      </c>
      <c r="V26" s="15">
        <v>50</v>
      </c>
      <c r="W26" s="15">
        <v>0</v>
      </c>
      <c r="X26" s="15"/>
      <c r="Y26" s="15"/>
      <c r="Z26" s="15"/>
      <c r="AA26" s="25"/>
      <c r="AB26" s="3" t="s">
        <v>112</v>
      </c>
      <c r="AC26" s="16" t="s">
        <v>19</v>
      </c>
    </row>
    <row r="27" spans="2:29" s="2" customFormat="1" ht="80.099999999999994" customHeight="1" x14ac:dyDescent="0.25">
      <c r="B27" s="13"/>
      <c r="C27" s="14" t="s">
        <v>137</v>
      </c>
      <c r="D27" s="14">
        <v>210001</v>
      </c>
      <c r="E27" s="42" t="s">
        <v>24</v>
      </c>
      <c r="F27" s="45">
        <f t="shared" si="0"/>
        <v>108</v>
      </c>
      <c r="G27" s="48">
        <f>VLOOKUP(D27,[1]Hoja1!$A$3:$C$38,3,FALSE)</f>
        <v>12</v>
      </c>
      <c r="H27" s="57">
        <f t="shared" si="2"/>
        <v>1296</v>
      </c>
      <c r="I27" s="24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>
        <v>0</v>
      </c>
      <c r="V27" s="15">
        <v>101</v>
      </c>
      <c r="W27" s="15">
        <v>7</v>
      </c>
      <c r="X27" s="15"/>
      <c r="Y27" s="15"/>
      <c r="Z27" s="15"/>
      <c r="AA27" s="25"/>
      <c r="AB27" s="3" t="s">
        <v>113</v>
      </c>
      <c r="AC27" s="16" t="s">
        <v>23</v>
      </c>
    </row>
    <row r="28" spans="2:29" s="2" customFormat="1" ht="80.099999999999994" customHeight="1" x14ac:dyDescent="0.25">
      <c r="B28" s="13"/>
      <c r="C28" s="14" t="s">
        <v>137</v>
      </c>
      <c r="D28" s="14">
        <v>210001</v>
      </c>
      <c r="E28" s="42" t="s">
        <v>26</v>
      </c>
      <c r="F28" s="45">
        <f t="shared" si="0"/>
        <v>85</v>
      </c>
      <c r="G28" s="48">
        <f>VLOOKUP(D28,[1]Hoja1!$A$3:$C$38,3,FALSE)</f>
        <v>12</v>
      </c>
      <c r="H28" s="57">
        <f t="shared" si="2"/>
        <v>1020</v>
      </c>
      <c r="I28" s="24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>
        <v>12</v>
      </c>
      <c r="V28" s="15">
        <v>73</v>
      </c>
      <c r="W28" s="15">
        <v>0</v>
      </c>
      <c r="X28" s="15"/>
      <c r="Y28" s="15"/>
      <c r="Z28" s="15"/>
      <c r="AA28" s="25"/>
      <c r="AB28" s="3" t="s">
        <v>114</v>
      </c>
      <c r="AC28" s="16" t="s">
        <v>25</v>
      </c>
    </row>
    <row r="29" spans="2:29" s="2" customFormat="1" ht="80.099999999999994" customHeight="1" x14ac:dyDescent="0.25">
      <c r="B29" s="13"/>
      <c r="C29" s="14" t="s">
        <v>137</v>
      </c>
      <c r="D29" s="14">
        <v>210001</v>
      </c>
      <c r="E29" s="42" t="s">
        <v>34</v>
      </c>
      <c r="F29" s="45">
        <f t="shared" si="0"/>
        <v>74</v>
      </c>
      <c r="G29" s="48">
        <f>VLOOKUP(D29,[1]Hoja1!$A$3:$C$38,3,FALSE)</f>
        <v>12</v>
      </c>
      <c r="H29" s="57">
        <f t="shared" si="2"/>
        <v>888</v>
      </c>
      <c r="I29" s="24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>
        <v>0</v>
      </c>
      <c r="V29" s="15">
        <v>74</v>
      </c>
      <c r="W29" s="15">
        <v>0</v>
      </c>
      <c r="X29" s="15"/>
      <c r="Y29" s="15"/>
      <c r="Z29" s="15"/>
      <c r="AA29" s="25"/>
      <c r="AB29" s="3" t="s">
        <v>115</v>
      </c>
      <c r="AC29" s="16" t="s">
        <v>33</v>
      </c>
    </row>
    <row r="30" spans="2:29" s="2" customFormat="1" ht="80.099999999999994" customHeight="1" x14ac:dyDescent="0.25">
      <c r="B30" s="13"/>
      <c r="C30" s="14" t="s">
        <v>137</v>
      </c>
      <c r="D30" s="14">
        <v>210001</v>
      </c>
      <c r="E30" s="42" t="s">
        <v>36</v>
      </c>
      <c r="F30" s="45">
        <f t="shared" si="0"/>
        <v>125</v>
      </c>
      <c r="G30" s="48">
        <f>VLOOKUP(D30,[1]Hoja1!$A$3:$C$38,3,FALSE)</f>
        <v>12</v>
      </c>
      <c r="H30" s="57">
        <f t="shared" si="2"/>
        <v>1500</v>
      </c>
      <c r="I30" s="24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>
        <v>3</v>
      </c>
      <c r="V30" s="15">
        <v>122</v>
      </c>
      <c r="W30" s="15">
        <v>0</v>
      </c>
      <c r="X30" s="15"/>
      <c r="Y30" s="15"/>
      <c r="Z30" s="15"/>
      <c r="AA30" s="25"/>
      <c r="AB30" s="3" t="s">
        <v>116</v>
      </c>
      <c r="AC30" s="16" t="s">
        <v>35</v>
      </c>
    </row>
    <row r="31" spans="2:29" s="2" customFormat="1" ht="80.099999999999994" customHeight="1" x14ac:dyDescent="0.25">
      <c r="B31" s="13"/>
      <c r="C31" s="14" t="s">
        <v>138</v>
      </c>
      <c r="D31" s="14">
        <v>210003</v>
      </c>
      <c r="E31" s="42" t="s">
        <v>22</v>
      </c>
      <c r="F31" s="45">
        <f t="shared" si="0"/>
        <v>73</v>
      </c>
      <c r="G31" s="48">
        <f>VLOOKUP(D31,[1]Hoja1!$A$3:$C$38,3,FALSE)</f>
        <v>9.9</v>
      </c>
      <c r="H31" s="57">
        <f t="shared" si="2"/>
        <v>722.7</v>
      </c>
      <c r="I31" s="24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>
        <v>73</v>
      </c>
      <c r="Y31" s="15"/>
      <c r="Z31" s="15"/>
      <c r="AA31" s="25"/>
      <c r="AB31" s="3" t="s">
        <v>117</v>
      </c>
      <c r="AC31" s="16" t="s">
        <v>21</v>
      </c>
    </row>
    <row r="32" spans="2:29" s="2" customFormat="1" ht="80.099999999999994" customHeight="1" x14ac:dyDescent="0.25">
      <c r="B32" s="13"/>
      <c r="C32" s="14" t="s">
        <v>138</v>
      </c>
      <c r="D32" s="14">
        <v>210003</v>
      </c>
      <c r="E32" s="42" t="s">
        <v>24</v>
      </c>
      <c r="F32" s="45">
        <f t="shared" si="0"/>
        <v>43</v>
      </c>
      <c r="G32" s="48">
        <f>VLOOKUP(D32,[1]Hoja1!$A$3:$C$38,3,FALSE)</f>
        <v>9.9</v>
      </c>
      <c r="H32" s="57">
        <f t="shared" si="2"/>
        <v>425.7</v>
      </c>
      <c r="I32" s="24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>
        <v>43</v>
      </c>
      <c r="Y32" s="15"/>
      <c r="Z32" s="15"/>
      <c r="AA32" s="25"/>
      <c r="AB32" s="3" t="s">
        <v>118</v>
      </c>
      <c r="AC32" s="16" t="s">
        <v>23</v>
      </c>
    </row>
    <row r="33" spans="2:29" s="2" customFormat="1" ht="80.099999999999994" customHeight="1" x14ac:dyDescent="0.25">
      <c r="B33" s="13"/>
      <c r="C33" s="14" t="s">
        <v>138</v>
      </c>
      <c r="D33" s="14">
        <v>210003</v>
      </c>
      <c r="E33" s="42" t="s">
        <v>26</v>
      </c>
      <c r="F33" s="45">
        <f t="shared" si="0"/>
        <v>86</v>
      </c>
      <c r="G33" s="48">
        <f>VLOOKUP(D33,[1]Hoja1!$A$3:$C$38,3,FALSE)</f>
        <v>9.9</v>
      </c>
      <c r="H33" s="57">
        <f t="shared" si="2"/>
        <v>851.4</v>
      </c>
      <c r="I33" s="24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>
        <v>86</v>
      </c>
      <c r="Y33" s="15"/>
      <c r="Z33" s="15"/>
      <c r="AA33" s="25"/>
      <c r="AB33" s="3" t="s">
        <v>119</v>
      </c>
      <c r="AC33" s="16" t="s">
        <v>25</v>
      </c>
    </row>
    <row r="34" spans="2:29" s="2" customFormat="1" ht="80.099999999999994" customHeight="1" x14ac:dyDescent="0.25">
      <c r="B34" s="13"/>
      <c r="C34" s="14" t="s">
        <v>138</v>
      </c>
      <c r="D34" s="14">
        <v>210003</v>
      </c>
      <c r="E34" s="42" t="s">
        <v>32</v>
      </c>
      <c r="F34" s="45">
        <f t="shared" si="0"/>
        <v>65</v>
      </c>
      <c r="G34" s="48">
        <f>VLOOKUP(D34,[1]Hoja1!$A$3:$C$38,3,FALSE)</f>
        <v>9.9</v>
      </c>
      <c r="H34" s="57">
        <f t="shared" si="2"/>
        <v>643.5</v>
      </c>
      <c r="I34" s="2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>
        <v>65</v>
      </c>
      <c r="Y34" s="15"/>
      <c r="Z34" s="15"/>
      <c r="AA34" s="25"/>
      <c r="AB34" s="3" t="s">
        <v>120</v>
      </c>
      <c r="AC34" s="16" t="s">
        <v>31</v>
      </c>
    </row>
    <row r="35" spans="2:29" s="2" customFormat="1" ht="80.099999999999994" customHeight="1" x14ac:dyDescent="0.25">
      <c r="B35" s="13"/>
      <c r="C35" s="14" t="s">
        <v>157</v>
      </c>
      <c r="D35" s="14">
        <v>210005</v>
      </c>
      <c r="E35" s="42" t="s">
        <v>22</v>
      </c>
      <c r="F35" s="45">
        <f t="shared" ref="F35:F70" si="3">SUM(I35:AA35)</f>
        <v>1306</v>
      </c>
      <c r="G35" s="48">
        <f>VLOOKUP(D35,[1]Hoja1!$A$3:$C$38,3,FALSE)</f>
        <v>44.9</v>
      </c>
      <c r="H35" s="57">
        <f t="shared" si="2"/>
        <v>58639.4</v>
      </c>
      <c r="I35" s="24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>
        <v>1306</v>
      </c>
      <c r="Y35" s="15"/>
      <c r="Z35" s="15"/>
      <c r="AA35" s="25"/>
      <c r="AB35" s="3" t="s">
        <v>155</v>
      </c>
      <c r="AC35" s="16" t="s">
        <v>21</v>
      </c>
    </row>
    <row r="36" spans="2:29" s="2" customFormat="1" ht="80.099999999999994" customHeight="1" x14ac:dyDescent="0.25">
      <c r="B36" s="13"/>
      <c r="C36" s="14" t="s">
        <v>157</v>
      </c>
      <c r="D36" s="14">
        <v>210005</v>
      </c>
      <c r="E36" s="42" t="s">
        <v>24</v>
      </c>
      <c r="F36" s="45">
        <f t="shared" si="3"/>
        <v>249</v>
      </c>
      <c r="G36" s="48">
        <f>VLOOKUP(D36,[1]Hoja1!$A$3:$C$38,3,FALSE)</f>
        <v>44.9</v>
      </c>
      <c r="H36" s="57">
        <f t="shared" si="2"/>
        <v>11180.1</v>
      </c>
      <c r="I36" s="24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>
        <v>249</v>
      </c>
      <c r="Y36" s="15"/>
      <c r="Z36" s="15"/>
      <c r="AA36" s="25"/>
      <c r="AB36" s="3" t="s">
        <v>156</v>
      </c>
      <c r="AC36" s="16" t="s">
        <v>23</v>
      </c>
    </row>
    <row r="37" spans="2:29" s="2" customFormat="1" ht="80.099999999999994" customHeight="1" x14ac:dyDescent="0.25">
      <c r="B37" s="13"/>
      <c r="C37" s="14" t="s">
        <v>157</v>
      </c>
      <c r="D37" s="14">
        <v>210005</v>
      </c>
      <c r="E37" s="42" t="s">
        <v>58</v>
      </c>
      <c r="F37" s="45">
        <f t="shared" si="3"/>
        <v>207</v>
      </c>
      <c r="G37" s="48">
        <f>VLOOKUP(D37,[1]Hoja1!$A$3:$C$38,3,FALSE)</f>
        <v>44.9</v>
      </c>
      <c r="H37" s="57">
        <f t="shared" si="2"/>
        <v>9294.2999999999993</v>
      </c>
      <c r="I37" s="2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>
        <v>207</v>
      </c>
      <c r="Y37" s="15"/>
      <c r="Z37" s="15"/>
      <c r="AA37" s="25"/>
      <c r="AB37" s="3" t="s">
        <v>156</v>
      </c>
      <c r="AC37" s="16" t="s">
        <v>57</v>
      </c>
    </row>
    <row r="38" spans="2:29" s="2" customFormat="1" ht="80.099999999999994" customHeight="1" x14ac:dyDescent="0.25">
      <c r="B38" s="13"/>
      <c r="C38" s="14" t="s">
        <v>157</v>
      </c>
      <c r="D38" s="14">
        <v>210005</v>
      </c>
      <c r="E38" s="42" t="s">
        <v>32</v>
      </c>
      <c r="F38" s="45">
        <f t="shared" si="3"/>
        <v>262</v>
      </c>
      <c r="G38" s="48">
        <f>VLOOKUP(D38,[1]Hoja1!$A$3:$C$38,3,FALSE)</f>
        <v>44.9</v>
      </c>
      <c r="H38" s="57">
        <f>G38*F38</f>
        <v>11763.8</v>
      </c>
      <c r="I38" s="24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>
        <v>262</v>
      </c>
      <c r="Y38" s="15"/>
      <c r="Z38" s="15"/>
      <c r="AA38" s="25"/>
      <c r="AB38" s="3" t="s">
        <v>156</v>
      </c>
      <c r="AC38" s="16" t="s">
        <v>31</v>
      </c>
    </row>
    <row r="39" spans="2:29" s="2" customFormat="1" ht="80.099999999999994" customHeight="1" x14ac:dyDescent="0.25">
      <c r="B39" s="13"/>
      <c r="C39" s="14" t="s">
        <v>139</v>
      </c>
      <c r="D39" s="14">
        <v>242001</v>
      </c>
      <c r="E39" s="42" t="s">
        <v>56</v>
      </c>
      <c r="F39" s="45">
        <f t="shared" si="3"/>
        <v>397</v>
      </c>
      <c r="G39" s="48">
        <f>VLOOKUP(D39,[1]Hoja1!$A$3:$C$38,3,FALSE)</f>
        <v>39.9</v>
      </c>
      <c r="H39" s="57">
        <f>G39*F39</f>
        <v>15840.3</v>
      </c>
      <c r="I39" s="24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25">
        <v>397</v>
      </c>
      <c r="AB39" s="3" t="s">
        <v>121</v>
      </c>
      <c r="AC39" s="16" t="s">
        <v>55</v>
      </c>
    </row>
    <row r="40" spans="2:29" s="2" customFormat="1" ht="80.099999999999994" customHeight="1" x14ac:dyDescent="0.25">
      <c r="B40" s="13"/>
      <c r="C40" s="14" t="s">
        <v>139</v>
      </c>
      <c r="D40" s="14">
        <v>242001</v>
      </c>
      <c r="E40" s="42" t="s">
        <v>70</v>
      </c>
      <c r="F40" s="45">
        <f t="shared" si="3"/>
        <v>295</v>
      </c>
      <c r="G40" s="48">
        <f>VLOOKUP(D40,[1]Hoja1!$A$3:$C$38,3,FALSE)</f>
        <v>39.9</v>
      </c>
      <c r="H40" s="57">
        <f>G40*F40</f>
        <v>11770.5</v>
      </c>
      <c r="I40" s="24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>
        <v>295</v>
      </c>
      <c r="AA40" s="25"/>
      <c r="AB40" s="3" t="s">
        <v>122</v>
      </c>
      <c r="AC40" s="16" t="s">
        <v>69</v>
      </c>
    </row>
    <row r="41" spans="2:29" s="2" customFormat="1" ht="80.099999999999994" customHeight="1" x14ac:dyDescent="0.25">
      <c r="B41" s="13"/>
      <c r="C41" s="14" t="s">
        <v>140</v>
      </c>
      <c r="D41" s="14">
        <v>242002</v>
      </c>
      <c r="E41" s="42" t="s">
        <v>72</v>
      </c>
      <c r="F41" s="45">
        <f t="shared" si="3"/>
        <v>84</v>
      </c>
      <c r="G41" s="48">
        <f>VLOOKUP(D41,[1]Hoja1!$A$3:$C$38,3,FALSE)</f>
        <v>29.9</v>
      </c>
      <c r="H41" s="57">
        <f>G41*F41</f>
        <v>2511.6</v>
      </c>
      <c r="I41" s="24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>
        <v>84</v>
      </c>
      <c r="Z41" s="15"/>
      <c r="AA41" s="25"/>
      <c r="AB41" s="3" t="s">
        <v>123</v>
      </c>
      <c r="AC41" s="16" t="s">
        <v>71</v>
      </c>
    </row>
    <row r="42" spans="2:29" s="2" customFormat="1" ht="80.099999999999994" customHeight="1" x14ac:dyDescent="0.25">
      <c r="B42" s="13"/>
      <c r="C42" s="14" t="s">
        <v>131</v>
      </c>
      <c r="D42" s="14">
        <v>203002</v>
      </c>
      <c r="E42" s="42" t="s">
        <v>22</v>
      </c>
      <c r="F42" s="45">
        <f t="shared" si="3"/>
        <v>755</v>
      </c>
      <c r="G42" s="48">
        <f>VLOOKUP(D42,[1]Hoja1!$A$3:$C$38,3,FALSE)</f>
        <v>48.9</v>
      </c>
      <c r="H42" s="57">
        <f t="shared" ref="H42:H70" si="4">G42*F42</f>
        <v>36919.5</v>
      </c>
      <c r="I42" s="24">
        <v>21</v>
      </c>
      <c r="J42" s="15">
        <v>63</v>
      </c>
      <c r="K42" s="15">
        <v>96</v>
      </c>
      <c r="L42" s="15">
        <v>127</v>
      </c>
      <c r="M42" s="15">
        <v>88</v>
      </c>
      <c r="N42" s="15">
        <v>69</v>
      </c>
      <c r="O42" s="15">
        <v>139</v>
      </c>
      <c r="P42" s="15">
        <v>45</v>
      </c>
      <c r="Q42" s="15">
        <v>60</v>
      </c>
      <c r="R42" s="15">
        <v>22</v>
      </c>
      <c r="S42" s="15">
        <v>8</v>
      </c>
      <c r="T42" s="15">
        <v>17</v>
      </c>
      <c r="U42" s="15"/>
      <c r="V42" s="15"/>
      <c r="W42" s="15"/>
      <c r="X42" s="15"/>
      <c r="Y42" s="15"/>
      <c r="Z42" s="15"/>
      <c r="AA42" s="25"/>
      <c r="AB42" s="3" t="s">
        <v>125</v>
      </c>
      <c r="AC42" s="16" t="s">
        <v>21</v>
      </c>
    </row>
    <row r="43" spans="2:29" s="2" customFormat="1" ht="80.099999999999994" customHeight="1" x14ac:dyDescent="0.25">
      <c r="B43" s="13"/>
      <c r="C43" s="14" t="s">
        <v>131</v>
      </c>
      <c r="D43" s="14">
        <v>203002</v>
      </c>
      <c r="E43" s="42" t="s">
        <v>54</v>
      </c>
      <c r="F43" s="45">
        <f t="shared" si="3"/>
        <v>1575</v>
      </c>
      <c r="G43" s="48">
        <f>VLOOKUP(D43,[1]Hoja1!$A$3:$C$38,3,FALSE)</f>
        <v>48.9</v>
      </c>
      <c r="H43" s="57">
        <f t="shared" si="4"/>
        <v>77017.5</v>
      </c>
      <c r="I43" s="24">
        <v>21</v>
      </c>
      <c r="J43" s="15">
        <v>111</v>
      </c>
      <c r="K43" s="15">
        <v>117</v>
      </c>
      <c r="L43" s="15">
        <v>126</v>
      </c>
      <c r="M43" s="15">
        <v>92</v>
      </c>
      <c r="N43" s="15">
        <v>232</v>
      </c>
      <c r="O43" s="15">
        <v>390</v>
      </c>
      <c r="P43" s="15">
        <v>267</v>
      </c>
      <c r="Q43" s="15">
        <v>119</v>
      </c>
      <c r="R43" s="15">
        <v>41</v>
      </c>
      <c r="S43" s="15">
        <v>40</v>
      </c>
      <c r="T43" s="15">
        <v>19</v>
      </c>
      <c r="U43" s="15"/>
      <c r="V43" s="15"/>
      <c r="W43" s="15"/>
      <c r="X43" s="15"/>
      <c r="Y43" s="15"/>
      <c r="Z43" s="15"/>
      <c r="AA43" s="25"/>
      <c r="AB43" s="3" t="s">
        <v>88</v>
      </c>
      <c r="AC43" s="16" t="s">
        <v>53</v>
      </c>
    </row>
    <row r="44" spans="2:29" s="2" customFormat="1" ht="80.099999999999994" customHeight="1" x14ac:dyDescent="0.25">
      <c r="B44" s="13"/>
      <c r="C44" s="14" t="s">
        <v>131</v>
      </c>
      <c r="D44" s="14">
        <v>203002</v>
      </c>
      <c r="E44" s="42" t="s">
        <v>60</v>
      </c>
      <c r="F44" s="45">
        <f t="shared" si="3"/>
        <v>921</v>
      </c>
      <c r="G44" s="48">
        <f>VLOOKUP(D44,[1]Hoja1!$A$3:$C$38,3,FALSE)</f>
        <v>48.9</v>
      </c>
      <c r="H44" s="57">
        <f t="shared" si="4"/>
        <v>45036.9</v>
      </c>
      <c r="I44" s="24">
        <v>93</v>
      </c>
      <c r="J44" s="15">
        <v>160</v>
      </c>
      <c r="K44" s="15">
        <v>208</v>
      </c>
      <c r="L44" s="15">
        <v>219</v>
      </c>
      <c r="M44" s="15">
        <v>0</v>
      </c>
      <c r="N44" s="15">
        <v>1</v>
      </c>
      <c r="O44" s="15">
        <v>42</v>
      </c>
      <c r="P44" s="15">
        <v>75</v>
      </c>
      <c r="Q44" s="15">
        <v>44</v>
      </c>
      <c r="R44" s="15">
        <v>27</v>
      </c>
      <c r="S44" s="15">
        <v>34</v>
      </c>
      <c r="T44" s="15">
        <v>18</v>
      </c>
      <c r="U44" s="15"/>
      <c r="V44" s="15"/>
      <c r="W44" s="15"/>
      <c r="X44" s="15"/>
      <c r="Y44" s="15"/>
      <c r="Z44" s="15"/>
      <c r="AA44" s="25"/>
      <c r="AB44" s="3" t="s">
        <v>89</v>
      </c>
      <c r="AC44" s="16" t="s">
        <v>59</v>
      </c>
    </row>
    <row r="45" spans="2:29" s="2" customFormat="1" ht="80.099999999999994" customHeight="1" x14ac:dyDescent="0.25">
      <c r="B45" s="13"/>
      <c r="C45" s="14" t="s">
        <v>131</v>
      </c>
      <c r="D45" s="14">
        <v>203002</v>
      </c>
      <c r="E45" s="42" t="s">
        <v>62</v>
      </c>
      <c r="F45" s="45">
        <f t="shared" si="3"/>
        <v>1039</v>
      </c>
      <c r="G45" s="48">
        <f>VLOOKUP(D45,[1]Hoja1!$A$3:$C$38,3,FALSE)</f>
        <v>48.9</v>
      </c>
      <c r="H45" s="57">
        <f t="shared" si="4"/>
        <v>50807.1</v>
      </c>
      <c r="I45" s="24">
        <v>30</v>
      </c>
      <c r="J45" s="15">
        <v>77</v>
      </c>
      <c r="K45" s="15">
        <v>117</v>
      </c>
      <c r="L45" s="15">
        <v>121</v>
      </c>
      <c r="M45" s="15">
        <v>120</v>
      </c>
      <c r="N45" s="15">
        <v>163</v>
      </c>
      <c r="O45" s="15">
        <v>171</v>
      </c>
      <c r="P45" s="15">
        <v>153</v>
      </c>
      <c r="Q45" s="15">
        <v>44</v>
      </c>
      <c r="R45" s="15">
        <v>32</v>
      </c>
      <c r="S45" s="15">
        <v>11</v>
      </c>
      <c r="T45" s="15"/>
      <c r="U45" s="15"/>
      <c r="V45" s="15"/>
      <c r="W45" s="15"/>
      <c r="X45" s="15"/>
      <c r="Y45" s="15"/>
      <c r="Z45" s="15"/>
      <c r="AA45" s="25"/>
      <c r="AB45" s="3" t="s">
        <v>90</v>
      </c>
      <c r="AC45" s="16" t="s">
        <v>61</v>
      </c>
    </row>
    <row r="46" spans="2:29" s="2" customFormat="1" ht="80.099999999999994" customHeight="1" x14ac:dyDescent="0.25">
      <c r="B46" s="13"/>
      <c r="C46" s="14" t="s">
        <v>132</v>
      </c>
      <c r="D46" s="14">
        <v>204001</v>
      </c>
      <c r="E46" s="42" t="s">
        <v>20</v>
      </c>
      <c r="F46" s="45">
        <f t="shared" si="3"/>
        <v>356</v>
      </c>
      <c r="G46" s="48">
        <f>VLOOKUP(D46,[1]Hoja1!$A$3:$C$38,3,FALSE)</f>
        <v>34.9</v>
      </c>
      <c r="H46" s="57">
        <f t="shared" si="4"/>
        <v>12424.4</v>
      </c>
      <c r="I46" s="24">
        <v>0</v>
      </c>
      <c r="J46" s="15">
        <v>48</v>
      </c>
      <c r="K46" s="15">
        <v>100</v>
      </c>
      <c r="L46" s="15">
        <v>133</v>
      </c>
      <c r="M46" s="15">
        <v>19</v>
      </c>
      <c r="N46" s="15">
        <v>5</v>
      </c>
      <c r="O46" s="15">
        <v>0</v>
      </c>
      <c r="P46" s="15">
        <v>16</v>
      </c>
      <c r="Q46" s="15">
        <v>22</v>
      </c>
      <c r="R46" s="15">
        <v>12</v>
      </c>
      <c r="S46" s="15">
        <v>1</v>
      </c>
      <c r="T46" s="15"/>
      <c r="U46" s="15"/>
      <c r="V46" s="15"/>
      <c r="W46" s="15"/>
      <c r="X46" s="15"/>
      <c r="Y46" s="15"/>
      <c r="Z46" s="15"/>
      <c r="AA46" s="25"/>
      <c r="AB46" s="3" t="s">
        <v>91</v>
      </c>
      <c r="AC46" s="16" t="s">
        <v>19</v>
      </c>
    </row>
    <row r="47" spans="2:29" s="2" customFormat="1" ht="80.099999999999994" customHeight="1" x14ac:dyDescent="0.25">
      <c r="B47" s="13"/>
      <c r="C47" s="14" t="s">
        <v>132</v>
      </c>
      <c r="D47" s="14">
        <v>204001</v>
      </c>
      <c r="E47" s="42" t="s">
        <v>22</v>
      </c>
      <c r="F47" s="45">
        <f t="shared" si="3"/>
        <v>227</v>
      </c>
      <c r="G47" s="48">
        <f>VLOOKUP(D47,[1]Hoja1!$A$3:$C$38,3,FALSE)</f>
        <v>34.9</v>
      </c>
      <c r="H47" s="57">
        <f t="shared" si="4"/>
        <v>7922.2999999999993</v>
      </c>
      <c r="I47" s="24">
        <v>0</v>
      </c>
      <c r="J47" s="15">
        <v>23</v>
      </c>
      <c r="K47" s="15">
        <v>63</v>
      </c>
      <c r="L47" s="15">
        <v>73</v>
      </c>
      <c r="M47" s="15">
        <v>22</v>
      </c>
      <c r="N47" s="15">
        <v>21</v>
      </c>
      <c r="O47" s="15">
        <v>19</v>
      </c>
      <c r="P47" s="15">
        <v>0</v>
      </c>
      <c r="Q47" s="15">
        <v>6</v>
      </c>
      <c r="R47" s="15">
        <v>0</v>
      </c>
      <c r="S47" s="15">
        <v>0</v>
      </c>
      <c r="T47" s="15"/>
      <c r="U47" s="15"/>
      <c r="V47" s="15"/>
      <c r="W47" s="15"/>
      <c r="X47" s="15"/>
      <c r="Y47" s="15"/>
      <c r="Z47" s="15"/>
      <c r="AA47" s="25"/>
      <c r="AB47" s="3" t="s">
        <v>92</v>
      </c>
      <c r="AC47" s="16" t="s">
        <v>21</v>
      </c>
    </row>
    <row r="48" spans="2:29" s="2" customFormat="1" ht="80.099999999999994" customHeight="1" x14ac:dyDescent="0.25">
      <c r="B48" s="13"/>
      <c r="C48" s="14" t="s">
        <v>132</v>
      </c>
      <c r="D48" s="14">
        <v>204001</v>
      </c>
      <c r="E48" s="42" t="s">
        <v>24</v>
      </c>
      <c r="F48" s="45">
        <f t="shared" si="3"/>
        <v>1302</v>
      </c>
      <c r="G48" s="48">
        <f>VLOOKUP(D48,[1]Hoja1!$A$3:$C$38,3,FALSE)</f>
        <v>34.9</v>
      </c>
      <c r="H48" s="57">
        <f t="shared" si="4"/>
        <v>45439.799999999996</v>
      </c>
      <c r="I48" s="24">
        <v>0</v>
      </c>
      <c r="J48" s="15">
        <v>49</v>
      </c>
      <c r="K48" s="15">
        <v>123</v>
      </c>
      <c r="L48" s="15">
        <v>132</v>
      </c>
      <c r="M48" s="15">
        <v>117</v>
      </c>
      <c r="N48" s="15">
        <v>229</v>
      </c>
      <c r="O48" s="15">
        <v>264</v>
      </c>
      <c r="P48" s="15">
        <v>230</v>
      </c>
      <c r="Q48" s="15">
        <v>84</v>
      </c>
      <c r="R48" s="15">
        <v>53</v>
      </c>
      <c r="S48" s="15">
        <v>21</v>
      </c>
      <c r="T48" s="15"/>
      <c r="U48" s="15"/>
      <c r="V48" s="15"/>
      <c r="W48" s="15"/>
      <c r="X48" s="15"/>
      <c r="Y48" s="15"/>
      <c r="Z48" s="15"/>
      <c r="AA48" s="25"/>
      <c r="AB48" s="3" t="s">
        <v>93</v>
      </c>
      <c r="AC48" s="16" t="s">
        <v>23</v>
      </c>
    </row>
    <row r="49" spans="2:29" s="2" customFormat="1" ht="80.099999999999994" customHeight="1" x14ac:dyDescent="0.25">
      <c r="B49" s="13"/>
      <c r="C49" s="14" t="s">
        <v>132</v>
      </c>
      <c r="D49" s="14">
        <v>204001</v>
      </c>
      <c r="E49" s="42" t="s">
        <v>26</v>
      </c>
      <c r="F49" s="45">
        <f t="shared" si="3"/>
        <v>540</v>
      </c>
      <c r="G49" s="48">
        <f>VLOOKUP(D49,[1]Hoja1!$A$3:$C$38,3,FALSE)</f>
        <v>34.9</v>
      </c>
      <c r="H49" s="57">
        <f t="shared" si="4"/>
        <v>18846</v>
      </c>
      <c r="I49" s="24">
        <v>0</v>
      </c>
      <c r="J49" s="15">
        <v>0</v>
      </c>
      <c r="K49" s="15">
        <v>17</v>
      </c>
      <c r="L49" s="15">
        <v>101</v>
      </c>
      <c r="M49" s="15">
        <v>0</v>
      </c>
      <c r="N49" s="15">
        <v>27</v>
      </c>
      <c r="O49" s="15">
        <v>100</v>
      </c>
      <c r="P49" s="15">
        <v>162</v>
      </c>
      <c r="Q49" s="15">
        <v>85</v>
      </c>
      <c r="R49" s="15">
        <v>48</v>
      </c>
      <c r="S49" s="15">
        <v>0</v>
      </c>
      <c r="T49" s="15"/>
      <c r="U49" s="15"/>
      <c r="V49" s="15"/>
      <c r="W49" s="15"/>
      <c r="X49" s="15"/>
      <c r="Y49" s="15"/>
      <c r="Z49" s="15"/>
      <c r="AA49" s="25"/>
      <c r="AB49" s="3" t="s">
        <v>94</v>
      </c>
      <c r="AC49" s="16" t="s">
        <v>25</v>
      </c>
    </row>
    <row r="50" spans="2:29" s="2" customFormat="1" ht="80.099999999999994" customHeight="1" x14ac:dyDescent="0.25">
      <c r="B50" s="13"/>
      <c r="C50" s="14" t="s">
        <v>132</v>
      </c>
      <c r="D50" s="14">
        <v>204001</v>
      </c>
      <c r="E50" s="42" t="s">
        <v>28</v>
      </c>
      <c r="F50" s="45">
        <f t="shared" si="3"/>
        <v>408</v>
      </c>
      <c r="G50" s="48">
        <f>VLOOKUP(D50,[1]Hoja1!$A$3:$C$38,3,FALSE)</f>
        <v>34.9</v>
      </c>
      <c r="H50" s="57">
        <f t="shared" si="4"/>
        <v>14239.199999999999</v>
      </c>
      <c r="I50" s="24">
        <v>0</v>
      </c>
      <c r="J50" s="15">
        <v>16</v>
      </c>
      <c r="K50" s="15">
        <v>54</v>
      </c>
      <c r="L50" s="15">
        <v>62</v>
      </c>
      <c r="M50" s="15">
        <v>2</v>
      </c>
      <c r="N50" s="15">
        <v>42</v>
      </c>
      <c r="O50" s="15">
        <v>86</v>
      </c>
      <c r="P50" s="15">
        <v>88</v>
      </c>
      <c r="Q50" s="15">
        <v>40</v>
      </c>
      <c r="R50" s="15">
        <v>18</v>
      </c>
      <c r="S50" s="15">
        <v>0</v>
      </c>
      <c r="T50" s="15"/>
      <c r="U50" s="15"/>
      <c r="V50" s="15"/>
      <c r="W50" s="15"/>
      <c r="X50" s="15"/>
      <c r="Y50" s="15"/>
      <c r="Z50" s="15"/>
      <c r="AA50" s="25"/>
      <c r="AB50" s="3" t="s">
        <v>95</v>
      </c>
      <c r="AC50" s="16" t="s">
        <v>27</v>
      </c>
    </row>
    <row r="51" spans="2:29" s="2" customFormat="1" ht="80.099999999999994" customHeight="1" x14ac:dyDescent="0.25">
      <c r="B51" s="13"/>
      <c r="C51" s="14" t="s">
        <v>132</v>
      </c>
      <c r="D51" s="14">
        <v>204001</v>
      </c>
      <c r="E51" s="42" t="s">
        <v>30</v>
      </c>
      <c r="F51" s="45">
        <f t="shared" si="3"/>
        <v>66</v>
      </c>
      <c r="G51" s="48">
        <f>VLOOKUP(D51,[1]Hoja1!$A$3:$C$38,3,FALSE)</f>
        <v>34.9</v>
      </c>
      <c r="H51" s="57">
        <f t="shared" si="4"/>
        <v>2303.4</v>
      </c>
      <c r="I51" s="24">
        <v>0</v>
      </c>
      <c r="J51" s="15">
        <v>4</v>
      </c>
      <c r="K51" s="15">
        <v>10</v>
      </c>
      <c r="L51" s="15">
        <v>17</v>
      </c>
      <c r="M51" s="15">
        <v>0</v>
      </c>
      <c r="N51" s="15">
        <v>1</v>
      </c>
      <c r="O51" s="15">
        <v>0</v>
      </c>
      <c r="P51" s="15">
        <v>24</v>
      </c>
      <c r="Q51" s="15">
        <v>6</v>
      </c>
      <c r="R51" s="15">
        <v>4</v>
      </c>
      <c r="S51" s="15">
        <v>0</v>
      </c>
      <c r="T51" s="15"/>
      <c r="U51" s="15"/>
      <c r="V51" s="15"/>
      <c r="W51" s="15"/>
      <c r="X51" s="15"/>
      <c r="Y51" s="15"/>
      <c r="Z51" s="15"/>
      <c r="AA51" s="25"/>
      <c r="AB51" s="3" t="s">
        <v>96</v>
      </c>
      <c r="AC51" s="16" t="s">
        <v>29</v>
      </c>
    </row>
    <row r="52" spans="2:29" s="2" customFormat="1" ht="80.099999999999994" customHeight="1" x14ac:dyDescent="0.25">
      <c r="B52" s="13"/>
      <c r="C52" s="14" t="s">
        <v>132</v>
      </c>
      <c r="D52" s="14">
        <v>204001</v>
      </c>
      <c r="E52" s="42" t="s">
        <v>32</v>
      </c>
      <c r="F52" s="45">
        <f t="shared" si="3"/>
        <v>828</v>
      </c>
      <c r="G52" s="48">
        <f>VLOOKUP(D52,[1]Hoja1!$A$3:$C$38,3,FALSE)</f>
        <v>34.9</v>
      </c>
      <c r="H52" s="57">
        <f t="shared" si="4"/>
        <v>28897.199999999997</v>
      </c>
      <c r="I52" s="24">
        <v>0</v>
      </c>
      <c r="J52" s="15">
        <v>84</v>
      </c>
      <c r="K52" s="15">
        <v>128</v>
      </c>
      <c r="L52" s="15">
        <v>121</v>
      </c>
      <c r="M52" s="15">
        <v>97</v>
      </c>
      <c r="N52" s="15">
        <v>123</v>
      </c>
      <c r="O52" s="15">
        <v>114</v>
      </c>
      <c r="P52" s="15">
        <v>108</v>
      </c>
      <c r="Q52" s="15">
        <v>27</v>
      </c>
      <c r="R52" s="15">
        <v>17</v>
      </c>
      <c r="S52" s="15">
        <v>9</v>
      </c>
      <c r="T52" s="15"/>
      <c r="U52" s="15"/>
      <c r="V52" s="15"/>
      <c r="W52" s="15"/>
      <c r="X52" s="15"/>
      <c r="Y52" s="15"/>
      <c r="Z52" s="15"/>
      <c r="AA52" s="25"/>
      <c r="AB52" s="3" t="s">
        <v>97</v>
      </c>
      <c r="AC52" s="16" t="s">
        <v>31</v>
      </c>
    </row>
    <row r="53" spans="2:29" s="2" customFormat="1" ht="80.099999999999994" customHeight="1" x14ac:dyDescent="0.25">
      <c r="B53" s="13"/>
      <c r="C53" s="14" t="s">
        <v>132</v>
      </c>
      <c r="D53" s="14">
        <v>204001</v>
      </c>
      <c r="E53" s="42" t="s">
        <v>34</v>
      </c>
      <c r="F53" s="45">
        <f t="shared" si="3"/>
        <v>620</v>
      </c>
      <c r="G53" s="48">
        <f>VLOOKUP(D53,[1]Hoja1!$A$3:$C$38,3,FALSE)</f>
        <v>34.9</v>
      </c>
      <c r="H53" s="57">
        <f t="shared" si="4"/>
        <v>21638</v>
      </c>
      <c r="I53" s="24">
        <v>0</v>
      </c>
      <c r="J53" s="15">
        <v>90</v>
      </c>
      <c r="K53" s="15">
        <v>123</v>
      </c>
      <c r="L53" s="15">
        <v>92</v>
      </c>
      <c r="M53" s="15">
        <v>31</v>
      </c>
      <c r="N53" s="15">
        <v>50</v>
      </c>
      <c r="O53" s="15">
        <v>107</v>
      </c>
      <c r="P53" s="15">
        <v>37</v>
      </c>
      <c r="Q53" s="15">
        <v>56</v>
      </c>
      <c r="R53" s="15">
        <v>12</v>
      </c>
      <c r="S53" s="15">
        <v>22</v>
      </c>
      <c r="T53" s="15"/>
      <c r="U53" s="15"/>
      <c r="V53" s="15"/>
      <c r="W53" s="15"/>
      <c r="X53" s="15"/>
      <c r="Y53" s="15"/>
      <c r="Z53" s="15"/>
      <c r="AA53" s="25"/>
      <c r="AB53" s="3" t="s">
        <v>98</v>
      </c>
      <c r="AC53" s="16" t="s">
        <v>33</v>
      </c>
    </row>
    <row r="54" spans="2:29" s="2" customFormat="1" ht="80.099999999999994" customHeight="1" x14ac:dyDescent="0.25">
      <c r="B54" s="13"/>
      <c r="C54" s="14" t="s">
        <v>132</v>
      </c>
      <c r="D54" s="14">
        <v>204001</v>
      </c>
      <c r="E54" s="42" t="s">
        <v>58</v>
      </c>
      <c r="F54" s="45">
        <f t="shared" si="3"/>
        <v>343</v>
      </c>
      <c r="G54" s="48">
        <f>VLOOKUP(D54,[1]Hoja1!$A$3:$C$38,3,FALSE)</f>
        <v>34.9</v>
      </c>
      <c r="H54" s="57">
        <f t="shared" si="4"/>
        <v>11970.699999999999</v>
      </c>
      <c r="I54" s="24">
        <v>0</v>
      </c>
      <c r="J54" s="15">
        <v>12</v>
      </c>
      <c r="K54" s="15">
        <v>64</v>
      </c>
      <c r="L54" s="15">
        <v>83</v>
      </c>
      <c r="M54" s="15">
        <v>32</v>
      </c>
      <c r="N54" s="15">
        <v>58</v>
      </c>
      <c r="O54" s="15">
        <v>41</v>
      </c>
      <c r="P54" s="15">
        <v>39</v>
      </c>
      <c r="Q54" s="15">
        <v>11</v>
      </c>
      <c r="R54" s="15">
        <v>3</v>
      </c>
      <c r="S54" s="15">
        <v>0</v>
      </c>
      <c r="T54" s="15"/>
      <c r="U54" s="15"/>
      <c r="V54" s="15"/>
      <c r="W54" s="15"/>
      <c r="X54" s="15"/>
      <c r="Y54" s="15"/>
      <c r="Z54" s="15"/>
      <c r="AA54" s="25"/>
      <c r="AB54" s="3" t="s">
        <v>99</v>
      </c>
      <c r="AC54" s="16" t="s">
        <v>57</v>
      </c>
    </row>
    <row r="55" spans="2:29" s="2" customFormat="1" ht="80.099999999999994" customHeight="1" x14ac:dyDescent="0.25">
      <c r="B55" s="13"/>
      <c r="C55" s="14" t="s">
        <v>133</v>
      </c>
      <c r="D55" s="14">
        <v>204002</v>
      </c>
      <c r="E55" s="42" t="s">
        <v>20</v>
      </c>
      <c r="F55" s="45">
        <f t="shared" si="3"/>
        <v>1362</v>
      </c>
      <c r="G55" s="48">
        <f>VLOOKUP(D55,[1]Hoja1!$A$3:$C$38,3,FALSE)</f>
        <v>39.9</v>
      </c>
      <c r="H55" s="57">
        <f t="shared" si="4"/>
        <v>54343.799999999996</v>
      </c>
      <c r="I55" s="24">
        <v>49</v>
      </c>
      <c r="J55" s="15">
        <v>53</v>
      </c>
      <c r="K55" s="15">
        <v>126</v>
      </c>
      <c r="L55" s="15">
        <v>127</v>
      </c>
      <c r="M55" s="15">
        <v>97</v>
      </c>
      <c r="N55" s="15">
        <v>196</v>
      </c>
      <c r="O55" s="15">
        <v>348</v>
      </c>
      <c r="P55" s="15">
        <v>173</v>
      </c>
      <c r="Q55" s="15">
        <v>118</v>
      </c>
      <c r="R55" s="15">
        <v>43</v>
      </c>
      <c r="S55" s="15">
        <v>32</v>
      </c>
      <c r="T55" s="15">
        <v>0</v>
      </c>
      <c r="U55" s="15"/>
      <c r="V55" s="15"/>
      <c r="W55" s="15"/>
      <c r="X55" s="15"/>
      <c r="Y55" s="15"/>
      <c r="Z55" s="15"/>
      <c r="AA55" s="25"/>
      <c r="AB55" s="3" t="s">
        <v>100</v>
      </c>
      <c r="AC55" s="16" t="s">
        <v>19</v>
      </c>
    </row>
    <row r="56" spans="2:29" s="2" customFormat="1" ht="80.099999999999994" customHeight="1" x14ac:dyDescent="0.25">
      <c r="B56" s="13"/>
      <c r="C56" s="14" t="s">
        <v>133</v>
      </c>
      <c r="D56" s="14">
        <v>204002</v>
      </c>
      <c r="E56" s="42" t="s">
        <v>22</v>
      </c>
      <c r="F56" s="45">
        <f t="shared" si="3"/>
        <v>574</v>
      </c>
      <c r="G56" s="48">
        <f>VLOOKUP(D56,[1]Hoja1!$A$3:$C$38,3,FALSE)</f>
        <v>39.9</v>
      </c>
      <c r="H56" s="57">
        <f t="shared" si="4"/>
        <v>22902.6</v>
      </c>
      <c r="I56" s="24">
        <v>31</v>
      </c>
      <c r="J56" s="15">
        <v>62</v>
      </c>
      <c r="K56" s="15">
        <v>138</v>
      </c>
      <c r="L56" s="15">
        <v>155</v>
      </c>
      <c r="M56" s="15">
        <v>97</v>
      </c>
      <c r="N56" s="15">
        <v>90</v>
      </c>
      <c r="O56" s="15">
        <v>0</v>
      </c>
      <c r="P56" s="15">
        <v>0</v>
      </c>
      <c r="Q56" s="15">
        <v>1</v>
      </c>
      <c r="R56" s="15">
        <v>0</v>
      </c>
      <c r="S56" s="15">
        <v>0</v>
      </c>
      <c r="T56" s="15"/>
      <c r="U56" s="15"/>
      <c r="V56" s="15"/>
      <c r="W56" s="15"/>
      <c r="X56" s="15"/>
      <c r="Y56" s="15"/>
      <c r="Z56" s="15"/>
      <c r="AA56" s="25"/>
      <c r="AB56" s="3" t="s">
        <v>142</v>
      </c>
      <c r="AC56" s="16" t="s">
        <v>21</v>
      </c>
    </row>
    <row r="57" spans="2:29" s="2" customFormat="1" ht="80.099999999999994" customHeight="1" x14ac:dyDescent="0.25">
      <c r="B57" s="13"/>
      <c r="C57" s="14" t="s">
        <v>133</v>
      </c>
      <c r="D57" s="14">
        <v>204002</v>
      </c>
      <c r="E57" s="42" t="s">
        <v>24</v>
      </c>
      <c r="F57" s="45">
        <f t="shared" si="3"/>
        <v>1005</v>
      </c>
      <c r="G57" s="48">
        <f>VLOOKUP(D57,[1]Hoja1!$A$3:$C$38,3,FALSE)</f>
        <v>39.9</v>
      </c>
      <c r="H57" s="57">
        <f t="shared" si="4"/>
        <v>40099.5</v>
      </c>
      <c r="I57" s="24">
        <v>27</v>
      </c>
      <c r="J57" s="15">
        <v>26</v>
      </c>
      <c r="K57" s="15">
        <v>63</v>
      </c>
      <c r="L57" s="15">
        <v>124</v>
      </c>
      <c r="M57" s="15">
        <v>46</v>
      </c>
      <c r="N57" s="15">
        <v>161</v>
      </c>
      <c r="O57" s="15">
        <v>237</v>
      </c>
      <c r="P57" s="15">
        <v>171</v>
      </c>
      <c r="Q57" s="15">
        <v>74</v>
      </c>
      <c r="R57" s="15">
        <v>50</v>
      </c>
      <c r="S57" s="15">
        <v>26</v>
      </c>
      <c r="T57" s="15"/>
      <c r="U57" s="15"/>
      <c r="V57" s="15"/>
      <c r="W57" s="15"/>
      <c r="X57" s="15"/>
      <c r="Y57" s="15"/>
      <c r="Z57" s="15"/>
      <c r="AA57" s="25"/>
      <c r="AB57" s="3" t="s">
        <v>143</v>
      </c>
      <c r="AC57" s="16" t="s">
        <v>23</v>
      </c>
    </row>
    <row r="58" spans="2:29" s="2" customFormat="1" ht="80.099999999999994" customHeight="1" x14ac:dyDescent="0.25">
      <c r="B58" s="13"/>
      <c r="C58" s="14" t="s">
        <v>133</v>
      </c>
      <c r="D58" s="14">
        <v>204002</v>
      </c>
      <c r="E58" s="42" t="s">
        <v>26</v>
      </c>
      <c r="F58" s="45">
        <f t="shared" si="3"/>
        <v>1754</v>
      </c>
      <c r="G58" s="48">
        <f>VLOOKUP(D58,[1]Hoja1!$A$3:$C$38,3,FALSE)</f>
        <v>39.9</v>
      </c>
      <c r="H58" s="57">
        <f t="shared" si="4"/>
        <v>69984.599999999991</v>
      </c>
      <c r="I58" s="24">
        <v>94</v>
      </c>
      <c r="J58" s="15">
        <v>59</v>
      </c>
      <c r="K58" s="15">
        <v>165</v>
      </c>
      <c r="L58" s="15">
        <v>199</v>
      </c>
      <c r="M58" s="15">
        <v>211</v>
      </c>
      <c r="N58" s="15">
        <v>256</v>
      </c>
      <c r="O58" s="15">
        <v>372</v>
      </c>
      <c r="P58" s="15">
        <v>231</v>
      </c>
      <c r="Q58" s="15">
        <v>108</v>
      </c>
      <c r="R58" s="15">
        <v>39</v>
      </c>
      <c r="S58" s="15">
        <v>20</v>
      </c>
      <c r="T58" s="15"/>
      <c r="U58" s="15"/>
      <c r="V58" s="15"/>
      <c r="W58" s="15"/>
      <c r="X58" s="15"/>
      <c r="Y58" s="15"/>
      <c r="Z58" s="15"/>
      <c r="AA58" s="25"/>
      <c r="AB58" s="3" t="s">
        <v>144</v>
      </c>
      <c r="AC58" s="16" t="s">
        <v>25</v>
      </c>
    </row>
    <row r="59" spans="2:29" s="2" customFormat="1" ht="80.099999999999994" customHeight="1" x14ac:dyDescent="0.25">
      <c r="B59" s="13"/>
      <c r="C59" s="14" t="s">
        <v>133</v>
      </c>
      <c r="D59" s="14">
        <v>204002</v>
      </c>
      <c r="E59" s="42" t="s">
        <v>32</v>
      </c>
      <c r="F59" s="45">
        <f t="shared" si="3"/>
        <v>1093</v>
      </c>
      <c r="G59" s="48">
        <f>VLOOKUP(D59,[1]Hoja1!$A$3:$C$38,3,FALSE)</f>
        <v>39.9</v>
      </c>
      <c r="H59" s="57">
        <f t="shared" si="4"/>
        <v>43610.7</v>
      </c>
      <c r="I59" s="24">
        <v>42</v>
      </c>
      <c r="J59" s="15">
        <v>86</v>
      </c>
      <c r="K59" s="15">
        <v>151</v>
      </c>
      <c r="L59" s="15">
        <v>210</v>
      </c>
      <c r="M59" s="15">
        <v>42</v>
      </c>
      <c r="N59" s="15">
        <v>40</v>
      </c>
      <c r="O59" s="15">
        <v>187</v>
      </c>
      <c r="P59" s="15">
        <v>220</v>
      </c>
      <c r="Q59" s="15">
        <v>47</v>
      </c>
      <c r="R59" s="15">
        <v>43</v>
      </c>
      <c r="S59" s="15">
        <v>25</v>
      </c>
      <c r="T59" s="15"/>
      <c r="U59" s="15"/>
      <c r="V59" s="15"/>
      <c r="W59" s="15"/>
      <c r="X59" s="15"/>
      <c r="Y59" s="15"/>
      <c r="Z59" s="15"/>
      <c r="AA59" s="25"/>
      <c r="AB59" s="3" t="s">
        <v>145</v>
      </c>
      <c r="AC59" s="16" t="s">
        <v>31</v>
      </c>
    </row>
    <row r="60" spans="2:29" s="2" customFormat="1" ht="80.099999999999994" customHeight="1" x14ac:dyDescent="0.25">
      <c r="B60" s="13"/>
      <c r="C60" s="14" t="s">
        <v>133</v>
      </c>
      <c r="D60" s="14">
        <v>204002</v>
      </c>
      <c r="E60" s="42" t="s">
        <v>147</v>
      </c>
      <c r="F60" s="45">
        <f t="shared" si="3"/>
        <v>1404</v>
      </c>
      <c r="G60" s="48">
        <f>VLOOKUP(D60,[1]Hoja1!$A$3:$C$38,3,FALSE)</f>
        <v>39.9</v>
      </c>
      <c r="H60" s="57">
        <f t="shared" si="4"/>
        <v>56019.6</v>
      </c>
      <c r="I60" s="24">
        <v>47</v>
      </c>
      <c r="J60" s="15">
        <v>126</v>
      </c>
      <c r="K60" s="15">
        <v>164</v>
      </c>
      <c r="L60" s="15">
        <v>232</v>
      </c>
      <c r="M60" s="15">
        <v>76</v>
      </c>
      <c r="N60" s="15">
        <v>217</v>
      </c>
      <c r="O60" s="15">
        <v>224</v>
      </c>
      <c r="P60" s="15">
        <v>174</v>
      </c>
      <c r="Q60" s="15">
        <v>87</v>
      </c>
      <c r="R60" s="15">
        <v>32</v>
      </c>
      <c r="S60" s="15">
        <v>25</v>
      </c>
      <c r="T60" s="15"/>
      <c r="U60" s="15"/>
      <c r="V60" s="15"/>
      <c r="W60" s="15"/>
      <c r="X60" s="15"/>
      <c r="Y60" s="15"/>
      <c r="Z60" s="15"/>
      <c r="AA60" s="25"/>
      <c r="AB60" s="3" t="s">
        <v>146</v>
      </c>
      <c r="AC60" s="16" t="s">
        <v>33</v>
      </c>
    </row>
    <row r="61" spans="2:29" s="2" customFormat="1" ht="80.099999999999994" customHeight="1" x14ac:dyDescent="0.25">
      <c r="B61" s="13"/>
      <c r="C61" s="14" t="s">
        <v>133</v>
      </c>
      <c r="D61" s="14">
        <v>204002</v>
      </c>
      <c r="E61" s="42" t="s">
        <v>36</v>
      </c>
      <c r="F61" s="45">
        <f t="shared" si="3"/>
        <v>1361</v>
      </c>
      <c r="G61" s="48">
        <f>VLOOKUP(D61,[1]Hoja1!$A$3:$C$38,3,FALSE)</f>
        <v>39.9</v>
      </c>
      <c r="H61" s="57">
        <f t="shared" si="4"/>
        <v>54303.9</v>
      </c>
      <c r="I61" s="24">
        <v>22</v>
      </c>
      <c r="J61" s="15">
        <v>46</v>
      </c>
      <c r="K61" s="15">
        <v>124</v>
      </c>
      <c r="L61" s="15">
        <v>149</v>
      </c>
      <c r="M61" s="15">
        <v>112</v>
      </c>
      <c r="N61" s="15">
        <v>213</v>
      </c>
      <c r="O61" s="15">
        <v>348</v>
      </c>
      <c r="P61" s="15">
        <v>193</v>
      </c>
      <c r="Q61" s="15">
        <v>106</v>
      </c>
      <c r="R61" s="15">
        <v>36</v>
      </c>
      <c r="S61" s="15">
        <v>12</v>
      </c>
      <c r="T61" s="15"/>
      <c r="U61" s="15"/>
      <c r="V61" s="15"/>
      <c r="W61" s="15"/>
      <c r="X61" s="15"/>
      <c r="Y61" s="15"/>
      <c r="Z61" s="15"/>
      <c r="AA61" s="25"/>
      <c r="AB61" s="3" t="s">
        <v>141</v>
      </c>
      <c r="AC61" s="16" t="s">
        <v>35</v>
      </c>
    </row>
    <row r="62" spans="2:29" s="2" customFormat="1" ht="80.099999999999994" customHeight="1" x14ac:dyDescent="0.25">
      <c r="B62" s="13"/>
      <c r="C62" s="14" t="s">
        <v>149</v>
      </c>
      <c r="D62" s="14">
        <v>205002</v>
      </c>
      <c r="E62" s="42" t="s">
        <v>22</v>
      </c>
      <c r="F62" s="45">
        <f t="shared" si="3"/>
        <v>833</v>
      </c>
      <c r="G62" s="48">
        <f>VLOOKUP(D62,[1]Hoja1!$A$3:$C$38,3,FALSE)</f>
        <v>35.9</v>
      </c>
      <c r="H62" s="57">
        <f t="shared" si="4"/>
        <v>29904.699999999997</v>
      </c>
      <c r="I62" s="24"/>
      <c r="J62" s="15">
        <v>79</v>
      </c>
      <c r="K62" s="15">
        <v>108</v>
      </c>
      <c r="L62" s="15">
        <v>91</v>
      </c>
      <c r="M62" s="15">
        <v>34</v>
      </c>
      <c r="N62" s="15">
        <v>107</v>
      </c>
      <c r="O62" s="15">
        <v>120</v>
      </c>
      <c r="P62" s="15">
        <v>90</v>
      </c>
      <c r="Q62" s="15">
        <v>91</v>
      </c>
      <c r="R62" s="15">
        <v>68</v>
      </c>
      <c r="S62" s="15">
        <v>45</v>
      </c>
      <c r="T62" s="15"/>
      <c r="U62" s="15"/>
      <c r="V62" s="15"/>
      <c r="W62" s="15"/>
      <c r="X62" s="15"/>
      <c r="Y62" s="15"/>
      <c r="Z62" s="15"/>
      <c r="AA62" s="25"/>
      <c r="AB62" s="3" t="s">
        <v>148</v>
      </c>
      <c r="AC62" s="16" t="s">
        <v>21</v>
      </c>
    </row>
    <row r="63" spans="2:29" s="2" customFormat="1" ht="80.099999999999994" customHeight="1" x14ac:dyDescent="0.25">
      <c r="B63" s="13"/>
      <c r="C63" s="14" t="s">
        <v>149</v>
      </c>
      <c r="D63" s="14">
        <v>205002</v>
      </c>
      <c r="E63" s="42" t="s">
        <v>58</v>
      </c>
      <c r="F63" s="45">
        <f t="shared" si="3"/>
        <v>641</v>
      </c>
      <c r="G63" s="48">
        <f>VLOOKUP(D63,[1]Hoja1!$A$3:$C$38,3,FALSE)</f>
        <v>35.9</v>
      </c>
      <c r="H63" s="57">
        <f t="shared" si="4"/>
        <v>23011.899999999998</v>
      </c>
      <c r="I63" s="24"/>
      <c r="J63" s="15">
        <v>62</v>
      </c>
      <c r="K63" s="15">
        <v>78</v>
      </c>
      <c r="L63" s="15">
        <v>78</v>
      </c>
      <c r="M63" s="15">
        <v>57</v>
      </c>
      <c r="N63" s="15">
        <v>80</v>
      </c>
      <c r="O63" s="15">
        <v>82</v>
      </c>
      <c r="P63" s="15">
        <v>100</v>
      </c>
      <c r="Q63" s="15">
        <v>54</v>
      </c>
      <c r="R63" s="15">
        <v>34</v>
      </c>
      <c r="S63" s="15">
        <v>16</v>
      </c>
      <c r="T63" s="15"/>
      <c r="U63" s="15"/>
      <c r="V63" s="15"/>
      <c r="W63" s="15"/>
      <c r="X63" s="15"/>
      <c r="Y63" s="15"/>
      <c r="Z63" s="15"/>
      <c r="AA63" s="25"/>
      <c r="AB63" s="3" t="s">
        <v>150</v>
      </c>
      <c r="AC63" s="16" t="s">
        <v>57</v>
      </c>
    </row>
    <row r="64" spans="2:29" s="2" customFormat="1" ht="80.099999999999994" customHeight="1" x14ac:dyDescent="0.25">
      <c r="B64" s="13"/>
      <c r="C64" s="14" t="s">
        <v>134</v>
      </c>
      <c r="D64" s="14">
        <v>206002</v>
      </c>
      <c r="E64" s="42" t="s">
        <v>38</v>
      </c>
      <c r="F64" s="45">
        <f t="shared" si="3"/>
        <v>1138</v>
      </c>
      <c r="G64" s="48">
        <f>VLOOKUP(D64,[1]Hoja1!$A$3:$C$38,3,FALSE)</f>
        <v>54.9</v>
      </c>
      <c r="H64" s="57">
        <f t="shared" si="4"/>
        <v>62476.2</v>
      </c>
      <c r="I64" s="24">
        <v>22</v>
      </c>
      <c r="J64" s="15">
        <v>119</v>
      </c>
      <c r="K64" s="15">
        <v>199</v>
      </c>
      <c r="L64" s="15">
        <v>237</v>
      </c>
      <c r="M64" s="15">
        <v>115</v>
      </c>
      <c r="N64" s="15">
        <v>107</v>
      </c>
      <c r="O64" s="15">
        <v>97</v>
      </c>
      <c r="P64" s="15">
        <v>83</v>
      </c>
      <c r="Q64" s="15">
        <v>85</v>
      </c>
      <c r="R64" s="15">
        <v>32</v>
      </c>
      <c r="S64" s="15">
        <v>42</v>
      </c>
      <c r="T64" s="15"/>
      <c r="U64" s="15"/>
      <c r="V64" s="15"/>
      <c r="W64" s="15"/>
      <c r="X64" s="15"/>
      <c r="Y64" s="15"/>
      <c r="Z64" s="15"/>
      <c r="AA64" s="25"/>
      <c r="AB64" s="3" t="s">
        <v>101</v>
      </c>
      <c r="AC64" s="16" t="s">
        <v>37</v>
      </c>
    </row>
    <row r="65" spans="2:29" s="2" customFormat="1" ht="80.099999999999994" customHeight="1" x14ac:dyDescent="0.25">
      <c r="B65" s="13"/>
      <c r="C65" s="14" t="s">
        <v>134</v>
      </c>
      <c r="D65" s="14">
        <v>206002</v>
      </c>
      <c r="E65" s="42" t="s">
        <v>54</v>
      </c>
      <c r="F65" s="45">
        <f t="shared" si="3"/>
        <v>1125</v>
      </c>
      <c r="G65" s="48">
        <f>VLOOKUP(D65,[1]Hoja1!$A$3:$C$38,3,FALSE)</f>
        <v>54.9</v>
      </c>
      <c r="H65" s="57">
        <f t="shared" si="4"/>
        <v>61762.5</v>
      </c>
      <c r="I65" s="24">
        <v>14</v>
      </c>
      <c r="J65" s="15">
        <v>45</v>
      </c>
      <c r="K65" s="15">
        <v>75</v>
      </c>
      <c r="L65" s="15">
        <v>110</v>
      </c>
      <c r="M65" s="15">
        <v>122</v>
      </c>
      <c r="N65" s="15">
        <v>202</v>
      </c>
      <c r="O65" s="15">
        <v>228</v>
      </c>
      <c r="P65" s="15">
        <v>180</v>
      </c>
      <c r="Q65" s="15">
        <v>88</v>
      </c>
      <c r="R65" s="15">
        <v>37</v>
      </c>
      <c r="S65" s="15">
        <v>24</v>
      </c>
      <c r="T65" s="15"/>
      <c r="U65" s="15"/>
      <c r="V65" s="15"/>
      <c r="W65" s="15"/>
      <c r="X65" s="15"/>
      <c r="Y65" s="15"/>
      <c r="Z65" s="15"/>
      <c r="AA65" s="25"/>
      <c r="AB65" s="3" t="s">
        <v>102</v>
      </c>
      <c r="AC65" s="16" t="s">
        <v>53</v>
      </c>
    </row>
    <row r="66" spans="2:29" s="2" customFormat="1" ht="80.099999999999994" customHeight="1" x14ac:dyDescent="0.25">
      <c r="B66" s="13"/>
      <c r="C66" s="14" t="s">
        <v>134</v>
      </c>
      <c r="D66" s="14">
        <v>206002</v>
      </c>
      <c r="E66" s="42" t="s">
        <v>60</v>
      </c>
      <c r="F66" s="45">
        <f t="shared" si="3"/>
        <v>612</v>
      </c>
      <c r="G66" s="48">
        <f>VLOOKUP(D66,[1]Hoja1!$A$3:$C$38,3,FALSE)</f>
        <v>54.9</v>
      </c>
      <c r="H66" s="57">
        <f t="shared" si="4"/>
        <v>33598.799999999996</v>
      </c>
      <c r="I66" s="24">
        <v>0</v>
      </c>
      <c r="J66" s="15">
        <v>44</v>
      </c>
      <c r="K66" s="15">
        <v>37</v>
      </c>
      <c r="L66" s="15">
        <v>42</v>
      </c>
      <c r="M66" s="15">
        <v>7</v>
      </c>
      <c r="N66" s="15">
        <v>118</v>
      </c>
      <c r="O66" s="15">
        <v>170</v>
      </c>
      <c r="P66" s="15">
        <v>86</v>
      </c>
      <c r="Q66" s="15">
        <v>70</v>
      </c>
      <c r="R66" s="15">
        <v>21</v>
      </c>
      <c r="S66" s="15">
        <v>17</v>
      </c>
      <c r="T66" s="15"/>
      <c r="U66" s="15"/>
      <c r="V66" s="15"/>
      <c r="W66" s="15"/>
      <c r="X66" s="15"/>
      <c r="Y66" s="15"/>
      <c r="Z66" s="15"/>
      <c r="AA66" s="25"/>
      <c r="AB66" s="3" t="s">
        <v>103</v>
      </c>
      <c r="AC66" s="16" t="s">
        <v>59</v>
      </c>
    </row>
    <row r="67" spans="2:29" s="2" customFormat="1" ht="80.099999999999994" customHeight="1" x14ac:dyDescent="0.25">
      <c r="B67" s="13"/>
      <c r="C67" s="14" t="s">
        <v>134</v>
      </c>
      <c r="D67" s="14">
        <v>206002</v>
      </c>
      <c r="E67" s="42" t="s">
        <v>62</v>
      </c>
      <c r="F67" s="45">
        <f t="shared" si="3"/>
        <v>1200</v>
      </c>
      <c r="G67" s="48">
        <f>VLOOKUP(D67,[1]Hoja1!$A$3:$C$38,3,FALSE)</f>
        <v>54.9</v>
      </c>
      <c r="H67" s="57">
        <f t="shared" si="4"/>
        <v>65880</v>
      </c>
      <c r="I67" s="24">
        <v>78</v>
      </c>
      <c r="J67" s="15">
        <v>144</v>
      </c>
      <c r="K67" s="15">
        <v>236</v>
      </c>
      <c r="L67" s="15">
        <v>266</v>
      </c>
      <c r="M67" s="15">
        <v>172</v>
      </c>
      <c r="N67" s="15">
        <v>119</v>
      </c>
      <c r="O67" s="15">
        <v>70</v>
      </c>
      <c r="P67" s="15">
        <v>94</v>
      </c>
      <c r="Q67" s="15">
        <v>0</v>
      </c>
      <c r="R67" s="15">
        <v>9</v>
      </c>
      <c r="S67" s="15">
        <v>12</v>
      </c>
      <c r="T67" s="15"/>
      <c r="U67" s="15"/>
      <c r="V67" s="15"/>
      <c r="W67" s="15"/>
      <c r="X67" s="15"/>
      <c r="Y67" s="15"/>
      <c r="Z67" s="15"/>
      <c r="AA67" s="25"/>
      <c r="AB67" s="3" t="s">
        <v>104</v>
      </c>
      <c r="AC67" s="16" t="s">
        <v>61</v>
      </c>
    </row>
    <row r="68" spans="2:29" s="2" customFormat="1" ht="80.099999999999994" customHeight="1" x14ac:dyDescent="0.25">
      <c r="B68" s="13"/>
      <c r="C68" s="14" t="s">
        <v>134</v>
      </c>
      <c r="D68" s="14">
        <v>206002</v>
      </c>
      <c r="E68" s="42" t="s">
        <v>64</v>
      </c>
      <c r="F68" s="45">
        <f t="shared" si="3"/>
        <v>689</v>
      </c>
      <c r="G68" s="48">
        <f>VLOOKUP(D68,[1]Hoja1!$A$3:$C$38,3,FALSE)</f>
        <v>54.9</v>
      </c>
      <c r="H68" s="57">
        <f t="shared" si="4"/>
        <v>37826.1</v>
      </c>
      <c r="I68" s="24">
        <v>32</v>
      </c>
      <c r="J68" s="15">
        <v>43</v>
      </c>
      <c r="K68" s="15">
        <v>72</v>
      </c>
      <c r="L68" s="15">
        <v>115</v>
      </c>
      <c r="M68" s="15">
        <v>71</v>
      </c>
      <c r="N68" s="15">
        <v>106</v>
      </c>
      <c r="O68" s="15">
        <v>79</v>
      </c>
      <c r="P68" s="15">
        <v>96</v>
      </c>
      <c r="Q68" s="15">
        <v>49</v>
      </c>
      <c r="R68" s="15">
        <v>7</v>
      </c>
      <c r="S68" s="15">
        <v>19</v>
      </c>
      <c r="T68" s="15"/>
      <c r="U68" s="15"/>
      <c r="V68" s="15"/>
      <c r="W68" s="15"/>
      <c r="X68" s="15"/>
      <c r="Y68" s="15"/>
      <c r="Z68" s="15"/>
      <c r="AA68" s="25"/>
      <c r="AB68" s="3" t="s">
        <v>105</v>
      </c>
      <c r="AC68" s="16" t="s">
        <v>63</v>
      </c>
    </row>
    <row r="69" spans="2:29" s="2" customFormat="1" ht="80.099999999999994" customHeight="1" x14ac:dyDescent="0.25">
      <c r="B69" s="13"/>
      <c r="C69" s="14" t="s">
        <v>134</v>
      </c>
      <c r="D69" s="14">
        <v>206002</v>
      </c>
      <c r="E69" s="42" t="s">
        <v>66</v>
      </c>
      <c r="F69" s="45">
        <f t="shared" si="3"/>
        <v>701</v>
      </c>
      <c r="G69" s="48">
        <f>VLOOKUP(D69,[1]Hoja1!$A$3:$C$38,3,FALSE)</f>
        <v>54.9</v>
      </c>
      <c r="H69" s="57">
        <f t="shared" si="4"/>
        <v>38484.9</v>
      </c>
      <c r="I69" s="24">
        <v>33</v>
      </c>
      <c r="J69" s="15">
        <v>21</v>
      </c>
      <c r="K69" s="15">
        <v>53</v>
      </c>
      <c r="L69" s="15">
        <v>52</v>
      </c>
      <c r="M69" s="15">
        <v>81</v>
      </c>
      <c r="N69" s="15">
        <v>126</v>
      </c>
      <c r="O69" s="15">
        <v>171</v>
      </c>
      <c r="P69" s="15">
        <v>107</v>
      </c>
      <c r="Q69" s="15">
        <v>41</v>
      </c>
      <c r="R69" s="15">
        <v>13</v>
      </c>
      <c r="S69" s="15">
        <v>3</v>
      </c>
      <c r="T69" s="15"/>
      <c r="U69" s="15"/>
      <c r="V69" s="15"/>
      <c r="W69" s="15"/>
      <c r="X69" s="15"/>
      <c r="Y69" s="15"/>
      <c r="Z69" s="15"/>
      <c r="AA69" s="25"/>
      <c r="AB69" s="3" t="s">
        <v>106</v>
      </c>
      <c r="AC69" s="16" t="s">
        <v>65</v>
      </c>
    </row>
    <row r="70" spans="2:29" s="2" customFormat="1" ht="80.099999999999994" customHeight="1" thickBot="1" x14ac:dyDescent="0.3">
      <c r="B70" s="13"/>
      <c r="C70" s="14" t="s">
        <v>134</v>
      </c>
      <c r="D70" s="14">
        <v>206002</v>
      </c>
      <c r="E70" s="42" t="s">
        <v>68</v>
      </c>
      <c r="F70" s="45">
        <f t="shared" si="3"/>
        <v>1078</v>
      </c>
      <c r="G70" s="48">
        <f>VLOOKUP(D70,[1]Hoja1!$A$3:$C$38,3,FALSE)</f>
        <v>54.9</v>
      </c>
      <c r="H70" s="57">
        <f t="shared" si="4"/>
        <v>59182.2</v>
      </c>
      <c r="I70" s="24">
        <v>29</v>
      </c>
      <c r="J70" s="15">
        <v>74</v>
      </c>
      <c r="K70" s="15">
        <v>177</v>
      </c>
      <c r="L70" s="15">
        <v>170</v>
      </c>
      <c r="M70" s="15">
        <v>127</v>
      </c>
      <c r="N70" s="15">
        <v>152</v>
      </c>
      <c r="O70" s="15">
        <v>192</v>
      </c>
      <c r="P70" s="15">
        <v>40</v>
      </c>
      <c r="Q70" s="15">
        <v>75</v>
      </c>
      <c r="R70" s="15">
        <v>25</v>
      </c>
      <c r="S70" s="15">
        <v>17</v>
      </c>
      <c r="T70" s="15"/>
      <c r="U70" s="15"/>
      <c r="V70" s="15"/>
      <c r="W70" s="15"/>
      <c r="X70" s="15"/>
      <c r="Y70" s="15"/>
      <c r="Z70" s="15"/>
      <c r="AA70" s="25"/>
      <c r="AB70" s="3" t="s">
        <v>107</v>
      </c>
      <c r="AC70" s="16" t="s">
        <v>67</v>
      </c>
    </row>
    <row r="71" spans="2:29" s="2" customFormat="1" ht="29.25" customHeight="1" thickBot="1" x14ac:dyDescent="0.3">
      <c r="B71" s="66" t="s">
        <v>169</v>
      </c>
      <c r="C71" s="67"/>
      <c r="D71" s="67"/>
      <c r="E71" s="67"/>
      <c r="F71" s="31">
        <f>SUM(F3:F70)</f>
        <v>41751</v>
      </c>
      <c r="G71" s="35">
        <f>H71/F71</f>
        <v>38.725934708150696</v>
      </c>
      <c r="H71" s="60">
        <f>SUM(H3:H70)</f>
        <v>1616846.4999999998</v>
      </c>
      <c r="I71" s="36">
        <f t="shared" ref="I71:AA71" si="5">SUM(I3:I70)</f>
        <v>1603</v>
      </c>
      <c r="J71" s="36">
        <f t="shared" si="5"/>
        <v>3014</v>
      </c>
      <c r="K71" s="36">
        <f t="shared" si="5"/>
        <v>4888</v>
      </c>
      <c r="L71" s="36">
        <f t="shared" si="5"/>
        <v>5671</v>
      </c>
      <c r="M71" s="36">
        <f t="shared" si="5"/>
        <v>2765</v>
      </c>
      <c r="N71" s="36">
        <f t="shared" si="5"/>
        <v>4568</v>
      </c>
      <c r="O71" s="36">
        <f t="shared" si="5"/>
        <v>6108</v>
      </c>
      <c r="P71" s="36">
        <f t="shared" si="5"/>
        <v>4750</v>
      </c>
      <c r="Q71" s="36">
        <f t="shared" si="5"/>
        <v>2535</v>
      </c>
      <c r="R71" s="36">
        <f t="shared" si="5"/>
        <v>1359</v>
      </c>
      <c r="S71" s="36">
        <f t="shared" si="5"/>
        <v>891</v>
      </c>
      <c r="T71" s="36">
        <f t="shared" si="5"/>
        <v>66</v>
      </c>
      <c r="U71" s="36">
        <f t="shared" si="5"/>
        <v>39</v>
      </c>
      <c r="V71" s="36">
        <f t="shared" si="5"/>
        <v>420</v>
      </c>
      <c r="W71" s="36">
        <f t="shared" si="5"/>
        <v>7</v>
      </c>
      <c r="X71" s="36">
        <f t="shared" si="5"/>
        <v>2291</v>
      </c>
      <c r="Y71" s="36">
        <f t="shared" si="5"/>
        <v>84</v>
      </c>
      <c r="Z71" s="36">
        <f t="shared" si="5"/>
        <v>295</v>
      </c>
      <c r="AA71" s="36">
        <f t="shared" si="5"/>
        <v>397</v>
      </c>
      <c r="AB71" s="64"/>
      <c r="AC71" s="65"/>
    </row>
  </sheetData>
  <mergeCells count="3">
    <mergeCell ref="B71:E71"/>
    <mergeCell ref="AB71:AC71"/>
    <mergeCell ref="B1:AC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  <headerFooter>
    <oddHeader>&amp;L&amp;G&amp;CDISPONIBLE ACTUAL&amp;R&amp;D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BONDED  WAREHOUSE </vt:lpstr>
      <vt:lpstr>CUSTOM  CLEARED </vt:lpstr>
      <vt:lpstr>GIOS  SPORT   GLOBAL  </vt:lpstr>
      <vt:lpstr>'BONDED  WAREHOUSE '!Print_Titles</vt:lpstr>
      <vt:lpstr>'CUSTOM  CLEARED '!Print_Titles</vt:lpstr>
      <vt:lpstr>'GIOS  SPORT   GLOBAL 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2021-02-09T15:11:40Z</cp:lastPrinted>
  <dcterms:created xsi:type="dcterms:W3CDTF">2021-02-08T08:36:47Z</dcterms:created>
  <dcterms:modified xsi:type="dcterms:W3CDTF">2025-02-27T19:04:48Z</dcterms:modified>
</cp:coreProperties>
</file>